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 K! BS\MWB\MagicFreebies\tyt\"/>
    </mc:Choice>
  </mc:AlternateContent>
  <bookViews>
    <workbookView xWindow="0" yWindow="0" windowWidth="18060" windowHeight="7540"/>
  </bookViews>
  <sheets>
    <sheet name="WELCOME" sheetId="6" r:id="rId1"/>
    <sheet name="Navigation" sheetId="9" r:id="rId2"/>
    <sheet name="Type1" sheetId="2" r:id="rId3"/>
    <sheet name="Type2" sheetId="5" r:id="rId4"/>
    <sheet name="tyt1" sheetId="7" r:id="rId5"/>
    <sheet name="tyt2" sheetId="8" r:id="rId6"/>
  </sheets>
  <definedNames>
    <definedName name="_xlnm.Print_Area" localSheetId="1">Navigation!$A$1:$E$7</definedName>
    <definedName name="_xlnm.Print_Area" localSheetId="2">Type1!$A$1:$H$53</definedName>
    <definedName name="_xlnm.Print_Area" localSheetId="3">Type2!$A$1:$H$53</definedName>
    <definedName name="_xlnm.Print_Area" localSheetId="4">'tyt1'!$A$1:$H$53</definedName>
    <definedName name="_xlnm.Print_Area" localSheetId="5">'tyt2'!$A$1:$H$53</definedName>
    <definedName name="Help">Navigation!$A$1</definedName>
  </definedNames>
  <calcPr calcId="152511"/>
</workbook>
</file>

<file path=xl/calcChain.xml><?xml version="1.0" encoding="utf-8"?>
<calcChain xmlns="http://schemas.openxmlformats.org/spreadsheetml/2006/main">
  <c r="A23" i="8" l="1"/>
  <c r="E21" i="8"/>
  <c r="F12" i="8"/>
  <c r="F11" i="8"/>
  <c r="F11" i="7"/>
  <c r="A45" i="7"/>
  <c r="A44" i="7"/>
  <c r="A37" i="7"/>
  <c r="A36" i="7"/>
  <c r="A26" i="5"/>
  <c r="E21" i="5"/>
  <c r="F12" i="5"/>
  <c r="F11" i="5"/>
  <c r="F11" i="2"/>
  <c r="E1" i="9" l="1"/>
  <c r="A4" i="8"/>
  <c r="A3" i="8"/>
  <c r="F49" i="8"/>
  <c r="F48" i="8"/>
  <c r="A45" i="8"/>
  <c r="F41" i="8"/>
  <c r="E41" i="8"/>
  <c r="E49" i="8" s="1"/>
  <c r="H40" i="8"/>
  <c r="H48" i="8" s="1"/>
  <c r="G40" i="8"/>
  <c r="F40" i="8"/>
  <c r="H39" i="8"/>
  <c r="H47" i="8" s="1"/>
  <c r="G39" i="8"/>
  <c r="G47" i="8" s="1"/>
  <c r="F39" i="8"/>
  <c r="F47" i="8" s="1"/>
  <c r="E39" i="8"/>
  <c r="E47" i="8" s="1"/>
  <c r="D39" i="8"/>
  <c r="D47" i="8" s="1"/>
  <c r="A37" i="8"/>
  <c r="F33" i="8"/>
  <c r="F31" i="8"/>
  <c r="E31" i="8"/>
  <c r="G33" i="8" s="1"/>
  <c r="D31" i="8"/>
  <c r="H30" i="8"/>
  <c r="H31" i="8" s="1"/>
  <c r="G30" i="8"/>
  <c r="F30" i="8"/>
  <c r="H29" i="8"/>
  <c r="G29" i="8"/>
  <c r="F29" i="8"/>
  <c r="E29" i="8"/>
  <c r="D29" i="8"/>
  <c r="F26" i="8"/>
  <c r="E26" i="8"/>
  <c r="D26" i="8"/>
  <c r="G26" i="8" s="1"/>
  <c r="D30" i="8" s="1"/>
  <c r="D40" i="8" s="1"/>
  <c r="H25" i="8"/>
  <c r="H26" i="8" s="1"/>
  <c r="E30" i="8" s="1"/>
  <c r="F25" i="8"/>
  <c r="E25" i="8"/>
  <c r="G20" i="8"/>
  <c r="F20" i="8"/>
  <c r="E20" i="8"/>
  <c r="A20" i="8"/>
  <c r="A19" i="8"/>
  <c r="H16" i="8"/>
  <c r="H41" i="8" s="1"/>
  <c r="H49" i="8" s="1"/>
  <c r="F16" i="8"/>
  <c r="F15" i="8"/>
  <c r="A1" i="8"/>
  <c r="F49" i="7"/>
  <c r="F48" i="7"/>
  <c r="F41" i="7"/>
  <c r="H40" i="7"/>
  <c r="H48" i="7" s="1"/>
  <c r="G40" i="7"/>
  <c r="F40" i="7"/>
  <c r="E40" i="7"/>
  <c r="E48" i="7" s="1"/>
  <c r="D40" i="7"/>
  <c r="D41" i="7" s="1"/>
  <c r="H39" i="7"/>
  <c r="H47" i="7" s="1"/>
  <c r="G39" i="7"/>
  <c r="G47" i="7" s="1"/>
  <c r="F39" i="7"/>
  <c r="F47" i="7" s="1"/>
  <c r="E39" i="7"/>
  <c r="E47" i="7" s="1"/>
  <c r="D39" i="7"/>
  <c r="D47" i="7" s="1"/>
  <c r="H16" i="7"/>
  <c r="H41" i="7" s="1"/>
  <c r="H49" i="7" s="1"/>
  <c r="F16" i="7"/>
  <c r="E16" i="7"/>
  <c r="F15" i="7"/>
  <c r="E41" i="7" l="1"/>
  <c r="E49" i="7" s="1"/>
  <c r="F12" i="7"/>
  <c r="E34" i="8"/>
  <c r="E33" i="8"/>
  <c r="E40" i="8"/>
  <c r="E48" i="8" s="1"/>
  <c r="G41" i="8"/>
  <c r="D41" i="8"/>
  <c r="D49" i="7"/>
  <c r="D48" i="7"/>
  <c r="G41" i="7"/>
  <c r="D49" i="8" l="1"/>
  <c r="D48" i="8"/>
  <c r="G48" i="8"/>
  <c r="G49" i="8"/>
  <c r="A53" i="8" s="1"/>
  <c r="G48" i="7"/>
  <c r="G49" i="7"/>
  <c r="A53" i="7" s="1"/>
  <c r="A45" i="5" l="1"/>
  <c r="A37" i="5"/>
  <c r="E16" i="2"/>
  <c r="A20" i="5"/>
  <c r="A19" i="5"/>
  <c r="A11" i="5"/>
  <c r="A16" i="5"/>
  <c r="A15" i="5"/>
  <c r="A13" i="5"/>
  <c r="E21" i="2" l="1"/>
  <c r="F12" i="2"/>
  <c r="A7" i="5"/>
  <c r="A6" i="5"/>
  <c r="A1" i="5"/>
  <c r="F33" i="5"/>
  <c r="E31" i="5"/>
  <c r="G33" i="5" s="1"/>
  <c r="D31" i="5"/>
  <c r="H30" i="5"/>
  <c r="H31" i="5" s="1"/>
  <c r="G30" i="5"/>
  <c r="E29" i="5"/>
  <c r="F29" i="5"/>
  <c r="G29" i="5"/>
  <c r="H29" i="5"/>
  <c r="D29" i="5"/>
  <c r="F31" i="5"/>
  <c r="F30" i="5"/>
  <c r="F26" i="5"/>
  <c r="E26" i="5"/>
  <c r="D26" i="5"/>
  <c r="G26" i="5" s="1"/>
  <c r="D30" i="5" s="1"/>
  <c r="D40" i="5" s="1"/>
  <c r="A41" i="5" s="1"/>
  <c r="H25" i="5"/>
  <c r="E25" i="5"/>
  <c r="F25" i="5"/>
  <c r="F49" i="5"/>
  <c r="F48" i="5"/>
  <c r="F41" i="5"/>
  <c r="E41" i="5"/>
  <c r="E49" i="5" s="1"/>
  <c r="H40" i="5"/>
  <c r="H48" i="5" s="1"/>
  <c r="G40" i="5"/>
  <c r="F40" i="5"/>
  <c r="H39" i="5"/>
  <c r="H47" i="5" s="1"/>
  <c r="G39" i="5"/>
  <c r="G47" i="5" s="1"/>
  <c r="F39" i="5"/>
  <c r="F47" i="5" s="1"/>
  <c r="E39" i="5"/>
  <c r="E47" i="5" s="1"/>
  <c r="D39" i="5"/>
  <c r="D47" i="5" s="1"/>
  <c r="G20" i="5"/>
  <c r="F20" i="5"/>
  <c r="E20" i="5"/>
  <c r="H16" i="5"/>
  <c r="H41" i="5" s="1"/>
  <c r="H49" i="5" s="1"/>
  <c r="F16" i="5"/>
  <c r="F15" i="5"/>
  <c r="E39" i="2"/>
  <c r="E47" i="2" s="1"/>
  <c r="F39" i="2"/>
  <c r="F47" i="2" s="1"/>
  <c r="G39" i="2"/>
  <c r="G47" i="2" s="1"/>
  <c r="H39" i="2"/>
  <c r="H47" i="2" s="1"/>
  <c r="D39" i="2"/>
  <c r="D47" i="2" s="1"/>
  <c r="H40" i="2"/>
  <c r="H48" i="2" s="1"/>
  <c r="E41" i="2"/>
  <c r="E49" i="2" s="1"/>
  <c r="E40" i="2"/>
  <c r="E48" i="2" s="1"/>
  <c r="F20" i="2"/>
  <c r="E20" i="2"/>
  <c r="G20" i="2"/>
  <c r="H16" i="2"/>
  <c r="H41" i="2" s="1"/>
  <c r="H49" i="2" s="1"/>
  <c r="H26" i="5" l="1"/>
  <c r="E30" i="5" s="1"/>
  <c r="A25" i="5"/>
  <c r="D41" i="5"/>
  <c r="D48" i="5" s="1"/>
  <c r="E33" i="5"/>
  <c r="E34" i="5" s="1"/>
  <c r="E40" i="5"/>
  <c r="E48" i="5" s="1"/>
  <c r="G41" i="5"/>
  <c r="G49" i="5" s="1"/>
  <c r="A53" i="5" s="1"/>
  <c r="D40" i="2"/>
  <c r="A41" i="2" s="1"/>
  <c r="G40" i="2"/>
  <c r="F49" i="2"/>
  <c r="F48" i="2"/>
  <c r="F41" i="2"/>
  <c r="F40" i="2"/>
  <c r="F16" i="2"/>
  <c r="F15" i="2"/>
  <c r="D49" i="5" l="1"/>
  <c r="A49" i="5" s="1"/>
  <c r="G48" i="5"/>
  <c r="G41" i="2"/>
  <c r="D41" i="2"/>
  <c r="D48" i="2" s="1"/>
  <c r="D49" i="2"/>
  <c r="A49" i="2" s="1"/>
  <c r="G48" i="2" l="1"/>
  <c r="G49" i="2"/>
  <c r="A53" i="2" s="1"/>
</calcChain>
</file>

<file path=xl/sharedStrings.xml><?xml version="1.0" encoding="utf-8"?>
<sst xmlns="http://schemas.openxmlformats.org/spreadsheetml/2006/main" count="120" uniqueCount="81">
  <si>
    <t>?</t>
  </si>
  <si>
    <t>Type 1</t>
  </si>
  <si>
    <t>Type 2</t>
  </si>
  <si>
    <t>problem of different units solved</t>
  </si>
  <si>
    <t xml:space="preserve">WILLKOMMEN !   BIENVENUE!   WELCOME!    </t>
  </si>
  <si>
    <t>To the World of  MagicWorkbooks®</t>
  </si>
  <si>
    <t>Teach Yourself Tool</t>
  </si>
  <si>
    <t>Contact:</t>
  </si>
  <si>
    <t>www.magicworkbooks.com</t>
  </si>
  <si>
    <t>Malt Whiskey</t>
  </si>
  <si>
    <t>Gloop</t>
  </si>
  <si>
    <t>fl. oz.</t>
  </si>
  <si>
    <t>WELCOME</t>
  </si>
  <si>
    <t>Text</t>
  </si>
  <si>
    <t>&amp;</t>
  </si>
  <si>
    <t>tyt1</t>
  </si>
  <si>
    <t>tyt2</t>
  </si>
  <si>
    <t>Dreisatz</t>
  </si>
  <si>
    <t>praktische Lernhilfe</t>
  </si>
  <si>
    <t>betriebswirtschaftliche Grundlagen</t>
  </si>
  <si>
    <t>zum Anfassen, Lernen und Experimentieren</t>
  </si>
  <si>
    <t>für Praktiker und solche die es werden wollen.</t>
  </si>
  <si>
    <t xml:space="preserve">Makros (die beim Laden Virenwarnungen abgeben), er erfordert keine </t>
  </si>
  <si>
    <t>umfangreichen Excelkenntnisse und keine Programmierkenntnisse.</t>
  </si>
  <si>
    <r>
      <rPr>
        <b/>
        <sz val="12"/>
        <color rgb="FFC00000"/>
        <rFont val="Franklin Gothic Book"/>
        <family val="2"/>
      </rPr>
      <t>Dreisatz</t>
    </r>
    <r>
      <rPr>
        <b/>
        <sz val="12"/>
        <rFont val="Franklin Gothic Book"/>
        <family val="2"/>
      </rPr>
      <t xml:space="preserve"> wurde als Excel Arbeitsmappe entwickelt.  Er enthält keine </t>
    </r>
  </si>
  <si>
    <t>Viel Erfolg wünscht</t>
  </si>
  <si>
    <r>
      <t xml:space="preserve">das </t>
    </r>
    <r>
      <rPr>
        <b/>
        <sz val="12"/>
        <color rgb="FFC00000"/>
        <rFont val="Franklin Gothic Book"/>
        <family val="2"/>
      </rPr>
      <t>MagicWorkbooks®</t>
    </r>
    <r>
      <rPr>
        <b/>
        <sz val="12"/>
        <color indexed="61"/>
        <rFont val="Franklin Gothic Book"/>
        <family val="2"/>
      </rPr>
      <t xml:space="preserve"> </t>
    </r>
    <r>
      <rPr>
        <b/>
        <sz val="12"/>
        <rFont val="Franklin Gothic Book"/>
        <family val="2"/>
      </rPr>
      <t>Team</t>
    </r>
  </si>
  <si>
    <r>
      <t xml:space="preserve">Wie arbeite ich mit  </t>
    </r>
    <r>
      <rPr>
        <b/>
        <sz val="14"/>
        <color indexed="16"/>
        <rFont val="Franklin Gothic Book"/>
        <family val="2"/>
      </rPr>
      <t xml:space="preserve"> </t>
    </r>
    <r>
      <rPr>
        <b/>
        <sz val="14"/>
        <color rgb="FFC00000"/>
        <rFont val="Franklin Gothic Book"/>
        <family val="2"/>
      </rPr>
      <t>Dreisatz ?</t>
    </r>
  </si>
  <si>
    <t>und folgen Sie den dortigen Hinweisen</t>
  </si>
  <si>
    <r>
      <t xml:space="preserve">Gehen Sie zu Blatt </t>
    </r>
    <r>
      <rPr>
        <b/>
        <sz val="12"/>
        <color rgb="FFC00000"/>
        <rFont val="Franklin Gothic Book"/>
        <family val="2"/>
      </rPr>
      <t>Type1</t>
    </r>
  </si>
  <si>
    <t>Blatt</t>
  </si>
  <si>
    <t>Art</t>
  </si>
  <si>
    <t>enthält</t>
  </si>
  <si>
    <t>Buch anklicken!</t>
  </si>
  <si>
    <t>Einführung / Bedienungsanleitung</t>
  </si>
  <si>
    <t>Tabelle</t>
  </si>
  <si>
    <t>Typ 1</t>
  </si>
  <si>
    <t>Dreisatz-Kalkulationen gehören zu den häufigsten Kalkulationen im täglichen Geschäftsleben,</t>
  </si>
  <si>
    <t>Hier ist ein Schritt-für-Schritt Beispiel für eine einfache Dreisatz-Kalkulation.</t>
  </si>
  <si>
    <t>Sie können natürlich auch Ihre eigenen Werte in die gelben Zellen eingeben - der Rest rechnet.</t>
  </si>
  <si>
    <t>Wir bauen daraus eine kleine Tabelle:</t>
  </si>
  <si>
    <t>was wir wissen:</t>
  </si>
  <si>
    <t>was wir suchen:</t>
  </si>
  <si>
    <t>Anzahl</t>
  </si>
  <si>
    <t>Einheiten</t>
  </si>
  <si>
    <t>entspricht</t>
  </si>
  <si>
    <t>Wert</t>
  </si>
  <si>
    <t>Währung</t>
  </si>
  <si>
    <t>kg</t>
  </si>
  <si>
    <t>Schritt 1</t>
  </si>
  <si>
    <t>Abgleichen, ob die Einheiten identisch sind.</t>
  </si>
  <si>
    <t>Schritt 2</t>
  </si>
  <si>
    <t xml:space="preserve">Herunterbrechen auf 1, indem beide Seiten durch die vorhandene Anzahl geteilt werden. </t>
  </si>
  <si>
    <t>Bitte beachten:  diese Variante funktioniert nur, wenn die Einheiten identisch sind.</t>
  </si>
  <si>
    <t>Wenn unterschiedliche Einheiten auftreten,</t>
  </si>
  <si>
    <t>Gehen Sie bitte zu Typ 2</t>
  </si>
  <si>
    <t>hier klicken!</t>
  </si>
  <si>
    <t>Typ 2</t>
  </si>
  <si>
    <t>Dieses Beispiel enthält noch einen Zwischenschritt, falls wir es mit unterschiedlichen Einheiten oder</t>
  </si>
  <si>
    <t>Maßen zu tun haben.</t>
  </si>
  <si>
    <t>Pfund</t>
  </si>
  <si>
    <t>Gramm</t>
  </si>
  <si>
    <t>EUR</t>
  </si>
  <si>
    <t>Wir beseitigen dieses Problem, indem wir die größere Einheit in die kleinere umrechnen, und damit eine gemeinsame Basis schaffen.</t>
  </si>
  <si>
    <t>Hier die Tabelle mit der gleichen Basis von Einheiten.</t>
  </si>
  <si>
    <t>Multiplizieren Sie beide Seiten mit der gesuchten Anzahl.</t>
  </si>
  <si>
    <t>gleiche Einheiten</t>
  </si>
  <si>
    <t>unterschiedliche Einheiten</t>
  </si>
  <si>
    <t>Und hier die kurze Version für eigene Versuche:</t>
  </si>
  <si>
    <t>Einfach die gelben Felder mit Ihren Daten füllen, der Rest rechnet automatisch!</t>
  </si>
  <si>
    <t>Schritt 3</t>
  </si>
  <si>
    <t>Problem der unterschiedlichen Einheiten gelöst</t>
  </si>
  <si>
    <t>Liter</t>
  </si>
  <si>
    <t>Dreisatz Typ 1 gleiche Maßeinheiten mit ausführlichen Erläuterungen</t>
  </si>
  <si>
    <t>Dreisatz Typ 1 verschiedene Maßeinheiten mit ausführlichen Erläuterungen</t>
  </si>
  <si>
    <t>Typ 1 Kurzform Do it Yourself</t>
  </si>
  <si>
    <t>Typ 2 Kurzform Do it Yourself</t>
  </si>
  <si>
    <t>Inhaltsverzeichnis</t>
  </si>
  <si>
    <t>von der Preis- und Mengenermittlung bis zur Material-/Wareneinsatzkalkulation.</t>
  </si>
  <si>
    <t>Dies ist ein typisches Dreisatz-Problem:</t>
  </si>
  <si>
    <t>Copyright 2013    K! Business Solutions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</si>
</sst>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41">
    <font>
      <sz val="10"/>
      <color theme="1"/>
      <name val="Arial Unicode MS"/>
      <family val="2"/>
    </font>
    <font>
      <u/>
      <sz val="10"/>
      <color theme="10"/>
      <name val="Arial Unicode MS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u/>
      <sz val="8"/>
      <color indexed="5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22"/>
      <color indexed="13"/>
      <name val="Georgia"/>
      <family val="1"/>
    </font>
    <font>
      <b/>
      <i/>
      <sz val="24"/>
      <color indexed="9"/>
      <name val="Arial"/>
      <family val="2"/>
    </font>
    <font>
      <b/>
      <sz val="10"/>
      <color indexed="60"/>
      <name val="Arial"/>
      <family val="2"/>
    </font>
    <font>
      <sz val="36"/>
      <color rgb="FFC00000"/>
      <name val="Wingdings"/>
      <charset val="2"/>
    </font>
    <font>
      <sz val="14"/>
      <color indexed="60"/>
      <name val="Franklin Gothic Book"/>
      <family val="2"/>
    </font>
    <font>
      <sz val="10"/>
      <name val="Franklin Gothic Book"/>
      <family val="2"/>
    </font>
    <font>
      <sz val="14"/>
      <name val="Franklin Gothic Book"/>
      <family val="2"/>
    </font>
    <font>
      <b/>
      <sz val="22"/>
      <color indexed="9"/>
      <name val="Franklin Gothic Book"/>
      <family val="2"/>
    </font>
    <font>
      <b/>
      <sz val="20"/>
      <color indexed="9"/>
      <name val="Franklin Gothic Book"/>
      <family val="2"/>
    </font>
    <font>
      <b/>
      <i/>
      <sz val="24"/>
      <color rgb="FFC00000"/>
      <name val="Franklin Gothic Book"/>
      <family val="2"/>
    </font>
    <font>
      <b/>
      <i/>
      <sz val="16"/>
      <color rgb="FFC00000"/>
      <name val="Franklin Gothic Book"/>
      <family val="2"/>
    </font>
    <font>
      <b/>
      <i/>
      <sz val="14"/>
      <color rgb="FFC00000"/>
      <name val="Franklin Gothic Book"/>
      <family val="2"/>
    </font>
    <font>
      <b/>
      <i/>
      <sz val="14"/>
      <name val="Franklin Gothic Book"/>
      <family val="2"/>
    </font>
    <font>
      <b/>
      <sz val="12"/>
      <name val="Franklin Gothic Book"/>
      <family val="2"/>
    </font>
    <font>
      <b/>
      <i/>
      <sz val="14"/>
      <color indexed="12"/>
      <name val="Franklin Gothic Book"/>
      <family val="2"/>
    </font>
    <font>
      <b/>
      <sz val="10"/>
      <name val="Franklin Gothic Book"/>
      <family val="2"/>
    </font>
    <font>
      <b/>
      <sz val="14"/>
      <name val="Franklin Gothic Book"/>
      <family val="2"/>
    </font>
    <font>
      <b/>
      <sz val="14"/>
      <color indexed="16"/>
      <name val="Franklin Gothic Book"/>
      <family val="2"/>
    </font>
    <font>
      <b/>
      <sz val="14"/>
      <color rgb="FFC00000"/>
      <name val="Franklin Gothic Book"/>
      <family val="2"/>
    </font>
    <font>
      <b/>
      <sz val="12"/>
      <color rgb="FFC00000"/>
      <name val="Franklin Gothic Book"/>
      <family val="2"/>
    </font>
    <font>
      <b/>
      <sz val="12"/>
      <color indexed="17"/>
      <name val="Franklin Gothic Book"/>
      <family val="2"/>
    </font>
    <font>
      <b/>
      <sz val="12"/>
      <color indexed="16"/>
      <name val="Franklin Gothic Book"/>
      <family val="2"/>
    </font>
    <font>
      <b/>
      <sz val="12"/>
      <color indexed="61"/>
      <name val="Franklin Gothic Book"/>
      <family val="2"/>
    </font>
    <font>
      <sz val="20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0"/>
      <color rgb="FFFF0000"/>
      <name val="Franklin Gothic Book"/>
      <family val="2"/>
    </font>
    <font>
      <u/>
      <sz val="10"/>
      <color theme="10"/>
      <name val="Franklin Gothic Book"/>
      <family val="2"/>
    </font>
    <font>
      <b/>
      <sz val="10"/>
      <color rgb="FFC00000"/>
      <name val="Franklin Gothic Book"/>
      <family val="2"/>
    </font>
    <font>
      <b/>
      <sz val="8"/>
      <color rgb="FFC00000"/>
      <name val="Franklin Gothic Book"/>
      <family val="2"/>
    </font>
    <font>
      <sz val="14"/>
      <color theme="1"/>
      <name val="Franklin Gothic Book"/>
      <family val="2"/>
    </font>
    <font>
      <b/>
      <sz val="12"/>
      <color indexed="4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0"/>
      </left>
      <right style="double">
        <color indexed="60"/>
      </right>
      <top style="double">
        <color indexed="60"/>
      </top>
      <bottom/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double">
        <color indexed="60"/>
      </left>
      <right style="double">
        <color indexed="60"/>
      </right>
      <top/>
      <bottom/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dashed">
        <color indexed="53"/>
      </left>
      <right style="dashed">
        <color indexed="53"/>
      </right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2"/>
    <xf numFmtId="0" fontId="4" fillId="0" borderId="0" xfId="3" applyFont="1" applyAlignment="1" applyProtection="1"/>
    <xf numFmtId="0" fontId="6" fillId="0" borderId="0" xfId="2" applyFont="1" applyAlignment="1">
      <alignment horizontal="center"/>
    </xf>
    <xf numFmtId="0" fontId="7" fillId="7" borderId="19" xfId="2" applyFont="1" applyFill="1" applyBorder="1"/>
    <xf numFmtId="0" fontId="6" fillId="7" borderId="20" xfId="2" applyFont="1" applyFill="1" applyBorder="1" applyAlignment="1">
      <alignment horizontal="center"/>
    </xf>
    <xf numFmtId="0" fontId="6" fillId="7" borderId="20" xfId="2" applyFont="1" applyFill="1" applyBorder="1"/>
    <xf numFmtId="0" fontId="8" fillId="7" borderId="21" xfId="2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NumberFormat="1" applyFont="1" applyAlignment="1">
      <alignment horizont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9" fillId="5" borderId="22" xfId="2" applyFont="1" applyFill="1" applyBorder="1" applyAlignment="1">
      <alignment horizontal="center" vertical="center" wrapText="1"/>
    </xf>
    <xf numFmtId="0" fontId="10" fillId="8" borderId="14" xfId="3" applyNumberFormat="1" applyFont="1" applyFill="1" applyBorder="1" applyAlignment="1" applyProtection="1">
      <alignment horizontal="center" vertical="center"/>
    </xf>
    <xf numFmtId="0" fontId="11" fillId="8" borderId="23" xfId="2" applyFont="1" applyFill="1" applyBorder="1" applyAlignment="1">
      <alignment horizontal="left" vertical="center"/>
    </xf>
    <xf numFmtId="0" fontId="12" fillId="8" borderId="23" xfId="2" applyFont="1" applyFill="1" applyBorder="1" applyAlignment="1">
      <alignment horizontal="center" vertical="center"/>
    </xf>
    <xf numFmtId="0" fontId="13" fillId="8" borderId="24" xfId="2" applyFont="1" applyFill="1" applyBorder="1" applyAlignment="1">
      <alignment horizontal="center" vertical="center"/>
    </xf>
    <xf numFmtId="0" fontId="13" fillId="8" borderId="14" xfId="2" applyFont="1" applyFill="1" applyBorder="1" applyAlignment="1">
      <alignment vertical="center"/>
    </xf>
    <xf numFmtId="0" fontId="11" fillId="6" borderId="23" xfId="2" applyFont="1" applyFill="1" applyBorder="1" applyAlignment="1">
      <alignment horizontal="left" vertical="center"/>
    </xf>
    <xf numFmtId="0" fontId="12" fillId="6" borderId="23" xfId="2" applyFont="1" applyFill="1" applyBorder="1" applyAlignment="1">
      <alignment horizontal="center" vertical="center"/>
    </xf>
    <xf numFmtId="0" fontId="12" fillId="6" borderId="24" xfId="2" applyFont="1" applyFill="1" applyBorder="1" applyAlignment="1">
      <alignment horizontal="center" vertical="center"/>
    </xf>
    <xf numFmtId="0" fontId="12" fillId="6" borderId="14" xfId="2" applyFont="1" applyFill="1" applyBorder="1" applyAlignment="1">
      <alignment vertical="center"/>
    </xf>
    <xf numFmtId="0" fontId="16" fillId="0" borderId="16" xfId="2" applyFont="1" applyFill="1" applyBorder="1" applyAlignment="1">
      <alignment horizontal="center"/>
    </xf>
    <xf numFmtId="0" fontId="17" fillId="0" borderId="17" xfId="2" applyFont="1" applyFill="1" applyBorder="1" applyAlignment="1">
      <alignment horizontal="center"/>
    </xf>
    <xf numFmtId="0" fontId="18" fillId="0" borderId="17" xfId="2" applyFont="1" applyFill="1" applyBorder="1" applyAlignment="1">
      <alignment horizontal="center"/>
    </xf>
    <xf numFmtId="0" fontId="19" fillId="0" borderId="17" xfId="2" applyFont="1" applyFill="1" applyBorder="1" applyAlignment="1">
      <alignment horizontal="center"/>
    </xf>
    <xf numFmtId="0" fontId="20" fillId="0" borderId="17" xfId="2" applyFont="1" applyFill="1" applyBorder="1" applyAlignment="1">
      <alignment horizontal="center"/>
    </xf>
    <xf numFmtId="0" fontId="22" fillId="0" borderId="17" xfId="2" applyFont="1" applyFill="1" applyBorder="1" applyAlignment="1">
      <alignment horizontal="center"/>
    </xf>
    <xf numFmtId="0" fontId="20" fillId="0" borderId="17" xfId="2" applyFont="1" applyBorder="1" applyAlignment="1">
      <alignment horizontal="center"/>
    </xf>
    <xf numFmtId="0" fontId="23" fillId="6" borderId="17" xfId="2" applyFont="1" applyFill="1" applyBorder="1" applyAlignment="1">
      <alignment horizontal="center"/>
    </xf>
    <xf numFmtId="0" fontId="20" fillId="6" borderId="17" xfId="2" applyFont="1" applyFill="1" applyBorder="1" applyAlignment="1">
      <alignment horizontal="center"/>
    </xf>
    <xf numFmtId="0" fontId="27" fillId="6" borderId="17" xfId="2" applyFont="1" applyFill="1" applyBorder="1" applyAlignment="1">
      <alignment horizontal="center"/>
    </xf>
    <xf numFmtId="0" fontId="30" fillId="4" borderId="5" xfId="0" applyFont="1" applyFill="1" applyBorder="1"/>
    <xf numFmtId="0" fontId="30" fillId="4" borderId="6" xfId="0" applyFont="1" applyFill="1" applyBorder="1"/>
    <xf numFmtId="0" fontId="30" fillId="4" borderId="7" xfId="0" applyFont="1" applyFill="1" applyBorder="1" applyAlignment="1">
      <alignment horizontal="right"/>
    </xf>
    <xf numFmtId="0" fontId="30" fillId="0" borderId="0" xfId="0" applyFont="1"/>
    <xf numFmtId="0" fontId="31" fillId="4" borderId="11" xfId="0" applyFont="1" applyFill="1" applyBorder="1"/>
    <xf numFmtId="0" fontId="31" fillId="4" borderId="0" xfId="0" applyFont="1" applyFill="1" applyBorder="1"/>
    <xf numFmtId="0" fontId="31" fillId="4" borderId="12" xfId="0" applyFont="1" applyFill="1" applyBorder="1"/>
    <xf numFmtId="0" fontId="31" fillId="0" borderId="0" xfId="0" applyFont="1"/>
    <xf numFmtId="0" fontId="32" fillId="4" borderId="11" xfId="0" applyFont="1" applyFill="1" applyBorder="1"/>
    <xf numFmtId="0" fontId="31" fillId="4" borderId="8" xfId="0" applyFont="1" applyFill="1" applyBorder="1"/>
    <xf numFmtId="0" fontId="31" fillId="4" borderId="9" xfId="0" applyFont="1" applyFill="1" applyBorder="1"/>
    <xf numFmtId="0" fontId="31" fillId="4" borderId="10" xfId="0" applyFont="1" applyFill="1" applyBorder="1"/>
    <xf numFmtId="0" fontId="33" fillId="4" borderId="5" xfId="0" applyFont="1" applyFill="1" applyBorder="1"/>
    <xf numFmtId="0" fontId="31" fillId="4" borderId="6" xfId="0" applyFont="1" applyFill="1" applyBorder="1"/>
    <xf numFmtId="0" fontId="33" fillId="4" borderId="6" xfId="0" applyFont="1" applyFill="1" applyBorder="1"/>
    <xf numFmtId="0" fontId="33" fillId="4" borderId="7" xfId="0" applyFont="1" applyFill="1" applyBorder="1"/>
    <xf numFmtId="0" fontId="33" fillId="4" borderId="0" xfId="0" applyFont="1" applyFill="1" applyBorder="1"/>
    <xf numFmtId="0" fontId="33" fillId="4" borderId="12" xfId="0" applyFont="1" applyFill="1" applyBorder="1"/>
    <xf numFmtId="0" fontId="31" fillId="0" borderId="11" xfId="0" applyFont="1" applyBorder="1"/>
    <xf numFmtId="0" fontId="31" fillId="0" borderId="0" xfId="0" applyFont="1" applyBorder="1"/>
    <xf numFmtId="0" fontId="31" fillId="0" borderId="12" xfId="0" applyFont="1" applyBorder="1"/>
    <xf numFmtId="0" fontId="31" fillId="0" borderId="1" xfId="0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center"/>
    </xf>
    <xf numFmtId="0" fontId="31" fillId="0" borderId="8" xfId="0" applyFont="1" applyBorder="1"/>
    <xf numFmtId="0" fontId="31" fillId="0" borderId="9" xfId="0" applyFont="1" applyBorder="1"/>
    <xf numFmtId="2" fontId="31" fillId="0" borderId="9" xfId="0" applyNumberFormat="1" applyFont="1" applyBorder="1"/>
    <xf numFmtId="2" fontId="31" fillId="0" borderId="10" xfId="0" applyNumberFormat="1" applyFont="1" applyBorder="1"/>
    <xf numFmtId="0" fontId="31" fillId="0" borderId="5" xfId="0" applyFont="1" applyBorder="1"/>
    <xf numFmtId="0" fontId="31" fillId="0" borderId="6" xfId="0" applyFont="1" applyBorder="1"/>
    <xf numFmtId="2" fontId="31" fillId="0" borderId="6" xfId="0" applyNumberFormat="1" applyFont="1" applyBorder="1"/>
    <xf numFmtId="2" fontId="31" fillId="0" borderId="7" xfId="0" applyNumberFormat="1" applyFont="1" applyBorder="1"/>
    <xf numFmtId="0" fontId="34" fillId="0" borderId="11" xfId="0" applyFont="1" applyBorder="1"/>
    <xf numFmtId="0" fontId="32" fillId="0" borderId="0" xfId="0" applyFont="1" applyBorder="1"/>
    <xf numFmtId="2" fontId="32" fillId="0" borderId="0" xfId="0" applyNumberFormat="1" applyFont="1" applyBorder="1"/>
    <xf numFmtId="2" fontId="32" fillId="0" borderId="12" xfId="0" applyNumberFormat="1" applyFont="1" applyBorder="1"/>
    <xf numFmtId="0" fontId="32" fillId="0" borderId="0" xfId="0" applyFont="1"/>
    <xf numFmtId="2" fontId="31" fillId="0" borderId="12" xfId="0" applyNumberFormat="1" applyFont="1" applyBorder="1"/>
    <xf numFmtId="2" fontId="31" fillId="0" borderId="0" xfId="0" applyNumberFormat="1" applyFont="1" applyBorder="1"/>
    <xf numFmtId="0" fontId="33" fillId="0" borderId="11" xfId="0" applyFont="1" applyBorder="1"/>
    <xf numFmtId="0" fontId="33" fillId="0" borderId="8" xfId="0" applyFont="1" applyBorder="1"/>
    <xf numFmtId="0" fontId="34" fillId="0" borderId="5" xfId="0" applyFont="1" applyBorder="1"/>
    <xf numFmtId="0" fontId="32" fillId="0" borderId="6" xfId="0" applyFont="1" applyBorder="1"/>
    <xf numFmtId="2" fontId="32" fillId="0" borderId="6" xfId="0" applyNumberFormat="1" applyFont="1" applyBorder="1"/>
    <xf numFmtId="2" fontId="32" fillId="0" borderId="7" xfId="0" applyNumberFormat="1" applyFont="1" applyBorder="1"/>
    <xf numFmtId="2" fontId="31" fillId="0" borderId="1" xfId="0" applyNumberFormat="1" applyFont="1" applyBorder="1"/>
    <xf numFmtId="2" fontId="31" fillId="0" borderId="1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/>
    <xf numFmtId="0" fontId="32" fillId="0" borderId="6" xfId="0" applyFont="1" applyBorder="1" applyAlignment="1">
      <alignment horizontal="center"/>
    </xf>
    <xf numFmtId="0" fontId="32" fillId="0" borderId="7" xfId="0" applyFont="1" applyBorder="1"/>
    <xf numFmtId="2" fontId="12" fillId="0" borderId="1" xfId="0" applyNumberFormat="1" applyFont="1" applyBorder="1"/>
    <xf numFmtId="0" fontId="33" fillId="4" borderId="2" xfId="0" applyFont="1" applyFill="1" applyBorder="1"/>
    <xf numFmtId="0" fontId="31" fillId="4" borderId="3" xfId="0" applyFont="1" applyFill="1" applyBorder="1"/>
    <xf numFmtId="0" fontId="31" fillId="4" borderId="4" xfId="0" applyFont="1" applyFill="1" applyBorder="1"/>
    <xf numFmtId="0" fontId="35" fillId="0" borderId="0" xfId="0" applyFont="1"/>
    <xf numFmtId="0" fontId="33" fillId="0" borderId="0" xfId="0" applyFont="1"/>
    <xf numFmtId="0" fontId="36" fillId="0" borderId="0" xfId="1" applyFont="1"/>
    <xf numFmtId="0" fontId="30" fillId="3" borderId="5" xfId="0" applyFont="1" applyFill="1" applyBorder="1"/>
    <xf numFmtId="0" fontId="30" fillId="3" borderId="7" xfId="0" applyFont="1" applyFill="1" applyBorder="1" applyAlignment="1">
      <alignment horizontal="right"/>
    </xf>
    <xf numFmtId="0" fontId="31" fillId="3" borderId="11" xfId="0" applyFont="1" applyFill="1" applyBorder="1"/>
    <xf numFmtId="0" fontId="31" fillId="3" borderId="12" xfId="0" applyFont="1" applyFill="1" applyBorder="1"/>
    <xf numFmtId="0" fontId="31" fillId="3" borderId="8" xfId="0" applyFont="1" applyFill="1" applyBorder="1"/>
    <xf numFmtId="0" fontId="33" fillId="4" borderId="11" xfId="0" applyFont="1" applyFill="1" applyBorder="1"/>
    <xf numFmtId="3" fontId="31" fillId="2" borderId="1" xfId="0" applyNumberFormat="1" applyFont="1" applyFill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0" fontId="31" fillId="0" borderId="0" xfId="0" applyFont="1" applyFill="1"/>
    <xf numFmtId="2" fontId="22" fillId="0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4" borderId="6" xfId="0" applyFont="1" applyFill="1" applyBorder="1"/>
    <xf numFmtId="0" fontId="22" fillId="4" borderId="6" xfId="0" applyFont="1" applyFill="1" applyBorder="1"/>
    <xf numFmtId="0" fontId="22" fillId="4" borderId="7" xfId="0" applyFont="1" applyFill="1" applyBorder="1"/>
    <xf numFmtId="0" fontId="12" fillId="4" borderId="11" xfId="0" applyFont="1" applyFill="1" applyBorder="1"/>
    <xf numFmtId="0" fontId="12" fillId="4" borderId="0" xfId="0" applyFont="1" applyFill="1" applyBorder="1"/>
    <xf numFmtId="0" fontId="22" fillId="4" borderId="0" xfId="0" applyFont="1" applyFill="1" applyBorder="1"/>
    <xf numFmtId="0" fontId="22" fillId="4" borderId="12" xfId="0" applyFont="1" applyFill="1" applyBorder="1"/>
    <xf numFmtId="1" fontId="31" fillId="2" borderId="1" xfId="0" applyNumberFormat="1" applyFont="1" applyFill="1" applyBorder="1" applyAlignment="1">
      <alignment horizontal="center"/>
    </xf>
    <xf numFmtId="0" fontId="38" fillId="0" borderId="18" xfId="3" applyFont="1" applyFill="1" applyBorder="1" applyAlignment="1" applyProtection="1">
      <alignment horizontal="center"/>
    </xf>
    <xf numFmtId="0" fontId="14" fillId="9" borderId="13" xfId="2" applyFont="1" applyFill="1" applyBorder="1" applyAlignment="1" applyProtection="1">
      <alignment horizontal="center" vertical="center"/>
      <protection hidden="1"/>
    </xf>
    <xf numFmtId="0" fontId="15" fillId="9" borderId="15" xfId="2" applyFont="1" applyFill="1" applyBorder="1" applyAlignment="1" applyProtection="1">
      <alignment horizontal="center" vertical="center"/>
      <protection hidden="1"/>
    </xf>
    <xf numFmtId="0" fontId="21" fillId="5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right"/>
    </xf>
    <xf numFmtId="0" fontId="32" fillId="3" borderId="10" xfId="0" applyFont="1" applyFill="1" applyBorder="1" applyAlignment="1">
      <alignment horizontal="right"/>
    </xf>
    <xf numFmtId="0" fontId="31" fillId="2" borderId="1" xfId="0" applyFont="1" applyFill="1" applyBorder="1"/>
    <xf numFmtId="0" fontId="12" fillId="2" borderId="1" xfId="0" applyFont="1" applyFill="1" applyBorder="1"/>
    <xf numFmtId="0" fontId="40" fillId="7" borderId="20" xfId="2" applyFont="1" applyFill="1" applyBorder="1" applyAlignment="1">
      <alignment horizontal="left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</cellXfs>
  <cellStyles count="5">
    <cellStyle name="Euro" xfId="4"/>
    <cellStyle name="Hyperlink_HotelBenchmarker" xfId="3"/>
    <cellStyle name="Link" xfId="1" builtinId="8"/>
    <cellStyle name="Standard" xfId="0" builtinId="0"/>
    <cellStyle name="Standard 2" xfId="2"/>
  </cellStyles>
  <dxfs count="1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C36"/>
  <sheetViews>
    <sheetView showGridLines="0" tabSelected="1" zoomScale="90" workbookViewId="0">
      <selection activeCell="A3" sqref="A3"/>
    </sheetView>
  </sheetViews>
  <sheetFormatPr baseColWidth="10" defaultColWidth="11.54296875" defaultRowHeight="13"/>
  <cols>
    <col min="1" max="1" width="106.1796875" style="3" customWidth="1"/>
    <col min="2" max="2" width="11.54296875" style="1"/>
    <col min="3" max="3" width="17.54296875" style="1" customWidth="1"/>
    <col min="4" max="4" width="16.453125" style="1" customWidth="1"/>
    <col min="5" max="16384" width="11.54296875" style="1"/>
  </cols>
  <sheetData>
    <row r="1" spans="1:3" ht="40.5" customHeight="1" thickTop="1">
      <c r="A1" s="114" t="s">
        <v>4</v>
      </c>
    </row>
    <row r="2" spans="1:3" ht="41.25" customHeight="1">
      <c r="A2" s="115" t="s">
        <v>5</v>
      </c>
      <c r="C2" s="2"/>
    </row>
    <row r="3" spans="1:3" ht="52.5" customHeight="1">
      <c r="A3" s="22" t="s">
        <v>17</v>
      </c>
    </row>
    <row r="4" spans="1:3" ht="3" customHeight="1">
      <c r="A4" s="23"/>
    </row>
    <row r="5" spans="1:3" ht="17.5">
      <c r="A5" s="24" t="s">
        <v>6</v>
      </c>
    </row>
    <row r="6" spans="1:3" ht="17.5">
      <c r="A6" s="25" t="s">
        <v>18</v>
      </c>
    </row>
    <row r="7" spans="1:3" ht="15.5">
      <c r="A7" s="26"/>
    </row>
    <row r="8" spans="1:3" ht="19.899999999999999" customHeight="1">
      <c r="A8" s="116" t="s">
        <v>19</v>
      </c>
    </row>
    <row r="9" spans="1:3" ht="19.899999999999999" customHeight="1">
      <c r="A9" s="116" t="s">
        <v>20</v>
      </c>
    </row>
    <row r="10" spans="1:3" ht="19.899999999999999" customHeight="1">
      <c r="A10" s="116" t="s">
        <v>21</v>
      </c>
    </row>
    <row r="11" spans="1:3" ht="15.5">
      <c r="A11" s="26"/>
    </row>
    <row r="12" spans="1:3" ht="15.5">
      <c r="A12" s="26"/>
    </row>
    <row r="13" spans="1:3">
      <c r="A13" s="27"/>
    </row>
    <row r="14" spans="1:3" ht="15.5">
      <c r="A14" s="117" t="s">
        <v>24</v>
      </c>
    </row>
    <row r="15" spans="1:3" ht="15.5">
      <c r="A15" s="118" t="s">
        <v>22</v>
      </c>
    </row>
    <row r="16" spans="1:3" ht="15.5">
      <c r="A16" s="118" t="s">
        <v>23</v>
      </c>
    </row>
    <row r="17" spans="1:1" ht="15.5">
      <c r="A17" s="28"/>
    </row>
    <row r="18" spans="1:1">
      <c r="A18" s="27"/>
    </row>
    <row r="19" spans="1:1" ht="20.5" customHeight="1">
      <c r="A19" s="29" t="s">
        <v>27</v>
      </c>
    </row>
    <row r="20" spans="1:1" ht="18">
      <c r="A20" s="29"/>
    </row>
    <row r="21" spans="1:1" ht="15.5">
      <c r="A21" s="30" t="s">
        <v>29</v>
      </c>
    </row>
    <row r="22" spans="1:1" ht="21.65" customHeight="1">
      <c r="A22" s="30" t="s">
        <v>28</v>
      </c>
    </row>
    <row r="23" spans="1:1" ht="15.5">
      <c r="A23" s="31"/>
    </row>
    <row r="24" spans="1:1">
      <c r="A24" s="27"/>
    </row>
    <row r="25" spans="1:1">
      <c r="A25" s="27"/>
    </row>
    <row r="26" spans="1:1">
      <c r="A26" s="27"/>
    </row>
    <row r="27" spans="1:1" ht="15.5">
      <c r="A27" s="118" t="s">
        <v>25</v>
      </c>
    </row>
    <row r="28" spans="1:1" ht="15.5">
      <c r="A28" s="118" t="s">
        <v>26</v>
      </c>
    </row>
    <row r="29" spans="1:1" ht="15" customHeight="1">
      <c r="A29" s="119"/>
    </row>
    <row r="30" spans="1:1">
      <c r="A30" s="120" t="s">
        <v>7</v>
      </c>
    </row>
    <row r="31" spans="1:1" ht="22.5" customHeight="1">
      <c r="A31" s="121" t="s">
        <v>8</v>
      </c>
    </row>
    <row r="32" spans="1:1" ht="3" customHeight="1">
      <c r="A32" s="122"/>
    </row>
    <row r="33" spans="1:1" ht="16.5" customHeight="1">
      <c r="A33" s="113" t="s">
        <v>80</v>
      </c>
    </row>
    <row r="34" spans="1:1" ht="4.9000000000000004" customHeight="1"/>
    <row r="36" spans="1:1" ht="7.9" customHeight="1"/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E250"/>
  <sheetViews>
    <sheetView showGridLines="0" zoomScale="110" zoomScaleNormal="110" workbookViewId="0">
      <selection activeCell="D16" sqref="D16"/>
    </sheetView>
  </sheetViews>
  <sheetFormatPr baseColWidth="10" defaultColWidth="11.54296875" defaultRowHeight="13"/>
  <cols>
    <col min="1" max="1" width="14.1796875" style="8" customWidth="1"/>
    <col min="2" max="2" width="15.26953125" style="3" customWidth="1"/>
    <col min="3" max="3" width="3" style="3" customWidth="1"/>
    <col min="4" max="4" width="61.26953125" style="8" customWidth="1"/>
    <col min="5" max="5" width="22" style="9" customWidth="1"/>
    <col min="6" max="16384" width="11.54296875" style="8"/>
  </cols>
  <sheetData>
    <row r="1" spans="1:5" ht="30" thickBot="1">
      <c r="A1" s="4"/>
      <c r="B1" s="5"/>
      <c r="C1" s="127" t="s">
        <v>77</v>
      </c>
      <c r="D1" s="6"/>
      <c r="E1" s="7" t="str">
        <f>WELCOME!A3</f>
        <v>Dreisatz</v>
      </c>
    </row>
    <row r="2" spans="1:5" ht="13.5" thickBot="1"/>
    <row r="3" spans="1:5" ht="31.5" customHeight="1" thickBot="1">
      <c r="A3" s="10" t="s">
        <v>30</v>
      </c>
      <c r="B3" s="11" t="s">
        <v>31</v>
      </c>
      <c r="C3" s="11"/>
      <c r="D3" s="10" t="s">
        <v>32</v>
      </c>
      <c r="E3" s="12" t="s">
        <v>33</v>
      </c>
    </row>
    <row r="4" spans="1:5" ht="36.75" customHeight="1" thickBot="1">
      <c r="A4" s="14" t="s">
        <v>12</v>
      </c>
      <c r="B4" s="15" t="s">
        <v>13</v>
      </c>
      <c r="C4" s="16"/>
      <c r="D4" s="17" t="s">
        <v>34</v>
      </c>
      <c r="E4" s="13" t="s">
        <v>14</v>
      </c>
    </row>
    <row r="5" spans="1:5" ht="36.75" customHeight="1" thickBot="1">
      <c r="A5" s="18" t="s">
        <v>1</v>
      </c>
      <c r="B5" s="19" t="s">
        <v>35</v>
      </c>
      <c r="C5" s="20"/>
      <c r="D5" s="21" t="s">
        <v>73</v>
      </c>
      <c r="E5" s="13" t="s">
        <v>14</v>
      </c>
    </row>
    <row r="6" spans="1:5" ht="36.75" customHeight="1" thickBot="1">
      <c r="A6" s="18" t="s">
        <v>2</v>
      </c>
      <c r="B6" s="19" t="s">
        <v>35</v>
      </c>
      <c r="C6" s="20"/>
      <c r="D6" s="21" t="s">
        <v>74</v>
      </c>
      <c r="E6" s="13" t="s">
        <v>14</v>
      </c>
    </row>
    <row r="7" spans="1:5" ht="36.75" customHeight="1" thickBot="1">
      <c r="A7" s="18" t="s">
        <v>15</v>
      </c>
      <c r="B7" s="19" t="s">
        <v>35</v>
      </c>
      <c r="C7" s="20"/>
      <c r="D7" s="21" t="s">
        <v>75</v>
      </c>
      <c r="E7" s="13" t="s">
        <v>14</v>
      </c>
    </row>
    <row r="8" spans="1:5" ht="36.75" customHeight="1" thickBot="1">
      <c r="A8" s="18" t="s">
        <v>16</v>
      </c>
      <c r="B8" s="19" t="s">
        <v>35</v>
      </c>
      <c r="C8" s="20"/>
      <c r="D8" s="21" t="s">
        <v>76</v>
      </c>
      <c r="E8" s="13" t="s">
        <v>14</v>
      </c>
    </row>
    <row r="9" spans="1:5" ht="25.15" customHeight="1"/>
    <row r="10" spans="1:5" ht="25.15" customHeight="1"/>
    <row r="11" spans="1:5" ht="25.15" customHeight="1"/>
    <row r="12" spans="1:5" ht="25.15" customHeight="1"/>
    <row r="13" spans="1:5" ht="25.15" customHeight="1"/>
    <row r="14" spans="1:5" ht="25.15" customHeight="1"/>
    <row r="15" spans="1:5" ht="25.15" customHeight="1"/>
    <row r="16" spans="1:5" ht="25.15" customHeight="1"/>
    <row r="17" ht="25.15" customHeight="1"/>
    <row r="18" ht="25.15" customHeight="1"/>
    <row r="19" ht="25.15" customHeight="1"/>
    <row r="20" ht="25.15" customHeight="1"/>
    <row r="21" ht="25.15" customHeight="1"/>
    <row r="22" ht="25.15" customHeight="1"/>
    <row r="23" ht="25.15" customHeight="1"/>
    <row r="24" ht="25.15" customHeight="1"/>
    <row r="25" ht="25.15" customHeight="1"/>
    <row r="26" ht="25.15" customHeight="1"/>
    <row r="27" ht="25.15" customHeight="1"/>
    <row r="28" ht="25.15" customHeight="1"/>
    <row r="29" ht="25.15" customHeight="1"/>
    <row r="30" ht="25.15" customHeight="1"/>
    <row r="31" ht="25.15" customHeight="1"/>
    <row r="32" ht="25.15" customHeight="1"/>
    <row r="33" ht="25.15" customHeight="1"/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41" ht="25.15" customHeight="1"/>
    <row r="42" ht="25.15" customHeight="1"/>
    <row r="43" ht="25.15" customHeight="1"/>
    <row r="44" ht="25.15" customHeight="1"/>
    <row r="45" ht="25.15" customHeight="1"/>
    <row r="46" ht="25.15" customHeight="1"/>
    <row r="47" ht="25.15" customHeight="1"/>
    <row r="48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</sheetData>
  <hyperlinks>
    <hyperlink ref="E4" location="WELCOME!A1" display="&amp;"/>
    <hyperlink ref="E5" location="Type1!A1" display="&amp;"/>
    <hyperlink ref="E6" location="Type2!A1" display="&amp;"/>
    <hyperlink ref="E7" location="'tyt1'!A1" display="&amp;"/>
    <hyperlink ref="E8" location="'tyt2'!A1" display="&amp;"/>
  </hyperlinks>
  <printOptions horizontalCentered="1"/>
  <pageMargins left="0.78740157480314965" right="0.78740157480314965" top="0.39370078740157483" bottom="0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57"/>
  <sheetViews>
    <sheetView showGridLines="0" workbookViewId="0">
      <selection activeCell="D16" sqref="D16"/>
    </sheetView>
  </sheetViews>
  <sheetFormatPr baseColWidth="10" defaultColWidth="11.54296875" defaultRowHeight="12.5"/>
  <cols>
    <col min="1" max="1" width="11.54296875" style="39"/>
    <col min="2" max="2" width="31.26953125" style="39" customWidth="1"/>
    <col min="3" max="4" width="9" style="39" customWidth="1"/>
    <col min="5" max="5" width="11.54296875" style="39"/>
    <col min="6" max="6" width="8.7265625" style="39" customWidth="1"/>
    <col min="7" max="7" width="10.1796875" style="39" customWidth="1"/>
    <col min="8" max="8" width="12.1796875" style="39" customWidth="1"/>
    <col min="9" max="16384" width="11.54296875" style="39"/>
  </cols>
  <sheetData>
    <row r="1" spans="1:8" s="35" customFormat="1" ht="25">
      <c r="A1" s="32" t="s">
        <v>17</v>
      </c>
      <c r="B1" s="33"/>
      <c r="C1" s="33"/>
      <c r="D1" s="33"/>
      <c r="E1" s="33"/>
      <c r="F1" s="33"/>
      <c r="G1" s="33"/>
      <c r="H1" s="34" t="s">
        <v>36</v>
      </c>
    </row>
    <row r="2" spans="1:8">
      <c r="A2" s="36"/>
      <c r="B2" s="37"/>
      <c r="C2" s="37"/>
      <c r="D2" s="37"/>
      <c r="E2" s="37"/>
      <c r="F2" s="37"/>
      <c r="G2" s="37"/>
      <c r="H2" s="38"/>
    </row>
    <row r="3" spans="1:8" ht="15.5">
      <c r="A3" s="40" t="s">
        <v>37</v>
      </c>
      <c r="B3" s="37"/>
      <c r="C3" s="37"/>
      <c r="D3" s="37"/>
      <c r="E3" s="37"/>
      <c r="F3" s="37"/>
      <c r="G3" s="37"/>
      <c r="H3" s="38"/>
    </row>
    <row r="4" spans="1:8" ht="15.5">
      <c r="A4" s="40" t="s">
        <v>78</v>
      </c>
      <c r="B4" s="37"/>
      <c r="C4" s="37"/>
      <c r="D4" s="37"/>
      <c r="E4" s="37"/>
      <c r="F4" s="37"/>
      <c r="G4" s="37"/>
      <c r="H4" s="38"/>
    </row>
    <row r="5" spans="1:8">
      <c r="A5" s="36"/>
      <c r="B5" s="37"/>
      <c r="C5" s="37"/>
      <c r="D5" s="37"/>
      <c r="E5" s="37"/>
      <c r="F5" s="37"/>
      <c r="G5" s="37"/>
      <c r="H5" s="38"/>
    </row>
    <row r="6" spans="1:8" ht="15.5">
      <c r="A6" s="40" t="s">
        <v>38</v>
      </c>
      <c r="B6" s="37"/>
      <c r="C6" s="37"/>
      <c r="D6" s="37"/>
      <c r="E6" s="37"/>
      <c r="F6" s="37"/>
      <c r="G6" s="37"/>
      <c r="H6" s="38"/>
    </row>
    <row r="7" spans="1:8" ht="15.5">
      <c r="A7" s="40" t="s">
        <v>39</v>
      </c>
      <c r="B7" s="37"/>
      <c r="C7" s="37"/>
      <c r="D7" s="37"/>
      <c r="E7" s="37"/>
      <c r="F7" s="37"/>
      <c r="G7" s="37"/>
      <c r="H7" s="38"/>
    </row>
    <row r="8" spans="1:8">
      <c r="A8" s="36"/>
      <c r="B8" s="37"/>
      <c r="C8" s="37"/>
      <c r="D8" s="37"/>
      <c r="E8" s="37"/>
      <c r="F8" s="37"/>
      <c r="G8" s="37"/>
      <c r="H8" s="38"/>
    </row>
    <row r="9" spans="1:8">
      <c r="A9" s="36"/>
      <c r="B9" s="37"/>
      <c r="C9" s="37"/>
      <c r="D9" s="37"/>
      <c r="E9" s="37"/>
      <c r="F9" s="37"/>
      <c r="G9" s="37"/>
      <c r="H9" s="38"/>
    </row>
    <row r="10" spans="1:8">
      <c r="A10" s="41"/>
      <c r="B10" s="42"/>
      <c r="C10" s="42"/>
      <c r="D10" s="42"/>
      <c r="E10" s="42"/>
      <c r="F10" s="42"/>
      <c r="G10" s="42"/>
      <c r="H10" s="43"/>
    </row>
    <row r="11" spans="1:8" ht="13">
      <c r="A11" s="44" t="s">
        <v>79</v>
      </c>
      <c r="B11" s="45"/>
      <c r="C11" s="45"/>
      <c r="D11" s="45"/>
      <c r="E11" s="45"/>
      <c r="F11" s="46" t="str">
        <f>CONCATENATE(D15," ",E15," Reis kosten ",G15," ",H15)</f>
        <v>3 kg Reis kosten 7,99 EUR</v>
      </c>
      <c r="G11" s="46"/>
      <c r="H11" s="47"/>
    </row>
    <row r="12" spans="1:8" ht="13">
      <c r="A12" s="36"/>
      <c r="B12" s="37"/>
      <c r="C12" s="37"/>
      <c r="D12" s="37"/>
      <c r="E12" s="37"/>
      <c r="F12" s="48" t="str">
        <f>CONCATENATE("Was kosten ",D16," ",E16," ?")</f>
        <v>Was kosten 7 kg ?</v>
      </c>
      <c r="G12" s="48"/>
      <c r="H12" s="49"/>
    </row>
    <row r="13" spans="1:8">
      <c r="A13" s="50" t="s">
        <v>40</v>
      </c>
      <c r="B13" s="51"/>
      <c r="C13" s="51"/>
      <c r="D13" s="51"/>
      <c r="E13" s="51"/>
      <c r="F13" s="51"/>
      <c r="G13" s="51"/>
      <c r="H13" s="52"/>
    </row>
    <row r="14" spans="1:8">
      <c r="A14" s="50"/>
      <c r="B14" s="51"/>
      <c r="C14" s="51"/>
      <c r="D14" s="53" t="s">
        <v>43</v>
      </c>
      <c r="E14" s="53" t="s">
        <v>44</v>
      </c>
      <c r="F14" s="53" t="s">
        <v>45</v>
      </c>
      <c r="G14" s="53" t="s">
        <v>46</v>
      </c>
      <c r="H14" s="53" t="s">
        <v>47</v>
      </c>
    </row>
    <row r="15" spans="1:8">
      <c r="A15" s="50" t="s">
        <v>41</v>
      </c>
      <c r="B15" s="51"/>
      <c r="C15" s="51"/>
      <c r="D15" s="54">
        <v>3</v>
      </c>
      <c r="E15" s="54" t="s">
        <v>48</v>
      </c>
      <c r="F15" s="53" t="str">
        <f>"="</f>
        <v>=</v>
      </c>
      <c r="G15" s="55">
        <v>7.99</v>
      </c>
      <c r="H15" s="55" t="s">
        <v>62</v>
      </c>
    </row>
    <row r="16" spans="1:8" ht="13">
      <c r="A16" s="50" t="s">
        <v>42</v>
      </c>
      <c r="B16" s="51"/>
      <c r="C16" s="51"/>
      <c r="D16" s="54">
        <v>7</v>
      </c>
      <c r="E16" s="56" t="str">
        <f>E15</f>
        <v>kg</v>
      </c>
      <c r="F16" s="53" t="str">
        <f>"="</f>
        <v>=</v>
      </c>
      <c r="G16" s="57" t="s">
        <v>0</v>
      </c>
      <c r="H16" s="58" t="str">
        <f>H15</f>
        <v>EUR</v>
      </c>
    </row>
    <row r="17" spans="1:8">
      <c r="A17" s="59"/>
      <c r="B17" s="60"/>
      <c r="C17" s="60"/>
      <c r="D17" s="60"/>
      <c r="E17" s="60"/>
      <c r="F17" s="60"/>
      <c r="G17" s="61"/>
      <c r="H17" s="62"/>
    </row>
    <row r="18" spans="1:8">
      <c r="A18" s="63"/>
      <c r="B18" s="64"/>
      <c r="C18" s="64"/>
      <c r="D18" s="64"/>
      <c r="E18" s="64"/>
      <c r="F18" s="64"/>
      <c r="G18" s="65"/>
      <c r="H18" s="66"/>
    </row>
    <row r="19" spans="1:8" s="71" customFormat="1" ht="15.5">
      <c r="A19" s="67" t="s">
        <v>49</v>
      </c>
      <c r="B19" s="68"/>
      <c r="C19" s="68"/>
      <c r="D19" s="68"/>
      <c r="E19" s="68"/>
      <c r="F19" s="68"/>
      <c r="G19" s="69"/>
      <c r="H19" s="70"/>
    </row>
    <row r="20" spans="1:8">
      <c r="A20" s="50" t="s">
        <v>50</v>
      </c>
      <c r="B20" s="51"/>
      <c r="C20" s="51"/>
      <c r="D20" s="51"/>
      <c r="E20" s="56" t="str">
        <f>E15</f>
        <v>kg</v>
      </c>
      <c r="F20" s="53" t="str">
        <f>"="</f>
        <v>=</v>
      </c>
      <c r="G20" s="56" t="str">
        <f>E16</f>
        <v>kg</v>
      </c>
      <c r="H20" s="72"/>
    </row>
    <row r="21" spans="1:8" ht="13">
      <c r="A21" s="50"/>
      <c r="B21" s="51"/>
      <c r="C21" s="51"/>
      <c r="D21" s="51"/>
      <c r="E21" s="128" t="str">
        <f>IF(E15=E16,"Gleiche Einheiten, weiter!","Ups! Das paßt nicht!")</f>
        <v>Gleiche Einheiten, weiter!</v>
      </c>
      <c r="F21" s="129"/>
      <c r="G21" s="130"/>
      <c r="H21" s="72"/>
    </row>
    <row r="22" spans="1:8">
      <c r="A22" s="50"/>
      <c r="B22" s="51"/>
      <c r="C22" s="51"/>
      <c r="D22" s="51"/>
      <c r="E22" s="51"/>
      <c r="F22" s="51"/>
      <c r="G22" s="73"/>
      <c r="H22" s="72"/>
    </row>
    <row r="23" spans="1:8" ht="13" hidden="1">
      <c r="A23" s="74"/>
      <c r="B23" s="51"/>
      <c r="C23" s="51"/>
      <c r="D23" s="51"/>
      <c r="E23" s="51"/>
      <c r="F23" s="51"/>
      <c r="G23" s="73"/>
      <c r="H23" s="72"/>
    </row>
    <row r="24" spans="1:8" ht="13" hidden="1">
      <c r="A24" s="74"/>
      <c r="B24" s="51"/>
      <c r="C24" s="51"/>
      <c r="D24" s="51"/>
      <c r="E24" s="51"/>
      <c r="F24" s="51"/>
      <c r="G24" s="73"/>
      <c r="H24" s="72"/>
    </row>
    <row r="25" spans="1:8" ht="13" hidden="1">
      <c r="A25" s="74"/>
      <c r="B25" s="51"/>
      <c r="C25" s="51"/>
      <c r="D25" s="51"/>
      <c r="E25" s="51"/>
      <c r="F25" s="51"/>
      <c r="G25" s="73"/>
      <c r="H25" s="72"/>
    </row>
    <row r="26" spans="1:8" ht="13" hidden="1">
      <c r="A26" s="74"/>
      <c r="B26" s="51"/>
      <c r="C26" s="51"/>
      <c r="D26" s="51"/>
      <c r="E26" s="51"/>
      <c r="F26" s="51"/>
      <c r="G26" s="73"/>
      <c r="H26" s="72"/>
    </row>
    <row r="27" spans="1:8" ht="13" hidden="1">
      <c r="A27" s="74"/>
      <c r="B27" s="51"/>
      <c r="C27" s="51"/>
      <c r="D27" s="51"/>
      <c r="E27" s="51"/>
      <c r="F27" s="51"/>
      <c r="G27" s="73"/>
      <c r="H27" s="72"/>
    </row>
    <row r="28" spans="1:8" ht="13" hidden="1">
      <c r="A28" s="74"/>
      <c r="B28" s="51"/>
      <c r="C28" s="51"/>
      <c r="D28" s="51"/>
      <c r="E28" s="51"/>
      <c r="F28" s="51"/>
      <c r="G28" s="73"/>
      <c r="H28" s="72"/>
    </row>
    <row r="29" spans="1:8" ht="13" hidden="1">
      <c r="A29" s="74"/>
      <c r="B29" s="51"/>
      <c r="C29" s="51"/>
      <c r="D29" s="51"/>
      <c r="E29" s="51"/>
      <c r="F29" s="51"/>
      <c r="G29" s="73"/>
      <c r="H29" s="72"/>
    </row>
    <row r="30" spans="1:8" ht="13" hidden="1">
      <c r="A30" s="74"/>
      <c r="B30" s="51"/>
      <c r="C30" s="51"/>
      <c r="D30" s="51"/>
      <c r="E30" s="51"/>
      <c r="F30" s="51"/>
      <c r="G30" s="73"/>
      <c r="H30" s="72"/>
    </row>
    <row r="31" spans="1:8" ht="13" hidden="1">
      <c r="A31" s="74"/>
      <c r="B31" s="51"/>
      <c r="C31" s="51"/>
      <c r="D31" s="51"/>
      <c r="E31" s="51"/>
      <c r="F31" s="51"/>
      <c r="G31" s="73"/>
      <c r="H31" s="72"/>
    </row>
    <row r="32" spans="1:8" ht="13" hidden="1">
      <c r="A32" s="74"/>
      <c r="B32" s="51"/>
      <c r="C32" s="51"/>
      <c r="D32" s="51"/>
      <c r="E32" s="51"/>
      <c r="F32" s="51"/>
      <c r="G32" s="73"/>
      <c r="H32" s="72"/>
    </row>
    <row r="33" spans="1:8" ht="13" hidden="1">
      <c r="A33" s="74"/>
      <c r="B33" s="51"/>
      <c r="C33" s="51"/>
      <c r="D33" s="51"/>
      <c r="E33" s="51"/>
      <c r="F33" s="51"/>
      <c r="G33" s="73"/>
      <c r="H33" s="72"/>
    </row>
    <row r="34" spans="1:8" ht="13" hidden="1">
      <c r="A34" s="74"/>
      <c r="B34" s="51"/>
      <c r="C34" s="51"/>
      <c r="D34" s="51"/>
      <c r="E34" s="51"/>
      <c r="F34" s="51"/>
      <c r="G34" s="73"/>
      <c r="H34" s="72"/>
    </row>
    <row r="35" spans="1:8" ht="13">
      <c r="A35" s="75"/>
      <c r="B35" s="60"/>
      <c r="C35" s="60"/>
      <c r="D35" s="60"/>
      <c r="E35" s="60"/>
      <c r="F35" s="60"/>
      <c r="G35" s="61"/>
      <c r="H35" s="62"/>
    </row>
    <row r="36" spans="1:8" s="71" customFormat="1" ht="15.5">
      <c r="A36" s="76" t="s">
        <v>51</v>
      </c>
      <c r="B36" s="77"/>
      <c r="C36" s="77"/>
      <c r="D36" s="77"/>
      <c r="E36" s="77"/>
      <c r="F36" s="77"/>
      <c r="G36" s="78"/>
      <c r="H36" s="79"/>
    </row>
    <row r="37" spans="1:8">
      <c r="A37" s="50" t="s">
        <v>52</v>
      </c>
      <c r="B37" s="51"/>
      <c r="C37" s="51"/>
      <c r="D37" s="51"/>
      <c r="E37" s="51"/>
      <c r="F37" s="51"/>
      <c r="G37" s="73"/>
      <c r="H37" s="72"/>
    </row>
    <row r="38" spans="1:8">
      <c r="A38" s="50"/>
      <c r="B38" s="51"/>
      <c r="C38" s="51"/>
      <c r="D38" s="51"/>
      <c r="E38" s="51"/>
      <c r="F38" s="51"/>
      <c r="G38" s="73"/>
      <c r="H38" s="72"/>
    </row>
    <row r="39" spans="1:8">
      <c r="A39" s="50"/>
      <c r="B39" s="51"/>
      <c r="C39" s="51"/>
      <c r="D39" s="53" t="str">
        <f>D14</f>
        <v>Anzahl</v>
      </c>
      <c r="E39" s="53" t="str">
        <f>E14</f>
        <v>Einheiten</v>
      </c>
      <c r="F39" s="53" t="str">
        <f>F14</f>
        <v>entspricht</v>
      </c>
      <c r="G39" s="53" t="str">
        <f>G14</f>
        <v>Wert</v>
      </c>
      <c r="H39" s="53" t="str">
        <f>H14</f>
        <v>Währung</v>
      </c>
    </row>
    <row r="40" spans="1:8">
      <c r="A40" s="50"/>
      <c r="B40" s="51"/>
      <c r="C40" s="51"/>
      <c r="D40" s="53">
        <f>D15</f>
        <v>3</v>
      </c>
      <c r="E40" s="53" t="str">
        <f>E15</f>
        <v>kg</v>
      </c>
      <c r="F40" s="53" t="str">
        <f t="shared" ref="F40:F41" si="0">"="</f>
        <v>=</v>
      </c>
      <c r="G40" s="80">
        <f>G15</f>
        <v>7.99</v>
      </c>
      <c r="H40" s="81" t="str">
        <f>H15</f>
        <v>EUR</v>
      </c>
    </row>
    <row r="41" spans="1:8">
      <c r="A41" s="50" t="str">
        <f>CONCATENATE("gegebene Anzahl = ",D40,", also dadurch teilen, was ergibt:")</f>
        <v>gegebene Anzahl = 3, also dadurch teilen, was ergibt:</v>
      </c>
      <c r="B41" s="51"/>
      <c r="C41" s="51"/>
      <c r="D41" s="53">
        <f>D40/D40</f>
        <v>1</v>
      </c>
      <c r="E41" s="53" t="str">
        <f>E16</f>
        <v>kg</v>
      </c>
      <c r="F41" s="53" t="str">
        <f t="shared" si="0"/>
        <v>=</v>
      </c>
      <c r="G41" s="80">
        <f>G40/D40</f>
        <v>2.6633333333333336</v>
      </c>
      <c r="H41" s="81" t="str">
        <f>H16</f>
        <v>EUR</v>
      </c>
    </row>
    <row r="42" spans="1:8">
      <c r="A42" s="50"/>
      <c r="B42" s="51"/>
      <c r="C42" s="51"/>
      <c r="D42" s="82"/>
      <c r="E42" s="51"/>
      <c r="F42" s="51"/>
      <c r="G42" s="51"/>
      <c r="H42" s="52"/>
    </row>
    <row r="43" spans="1:8">
      <c r="A43" s="59"/>
      <c r="B43" s="60"/>
      <c r="C43" s="60"/>
      <c r="D43" s="83"/>
      <c r="E43" s="60"/>
      <c r="F43" s="60"/>
      <c r="G43" s="60"/>
      <c r="H43" s="84"/>
    </row>
    <row r="44" spans="1:8" s="71" customFormat="1" ht="15.5">
      <c r="A44" s="76" t="s">
        <v>70</v>
      </c>
      <c r="B44" s="77"/>
      <c r="C44" s="77"/>
      <c r="D44" s="85"/>
      <c r="E44" s="77"/>
      <c r="F44" s="77"/>
      <c r="G44" s="77"/>
      <c r="H44" s="86"/>
    </row>
    <row r="45" spans="1:8">
      <c r="A45" s="50" t="s">
        <v>65</v>
      </c>
      <c r="B45" s="51"/>
      <c r="C45" s="51"/>
      <c r="D45" s="82"/>
      <c r="E45" s="51"/>
      <c r="F45" s="51"/>
      <c r="G45" s="51"/>
      <c r="H45" s="52"/>
    </row>
    <row r="46" spans="1:8">
      <c r="A46" s="50"/>
      <c r="B46" s="51"/>
      <c r="C46" s="51"/>
      <c r="D46" s="82"/>
      <c r="E46" s="51"/>
      <c r="F46" s="51"/>
      <c r="G46" s="51"/>
      <c r="H46" s="52"/>
    </row>
    <row r="47" spans="1:8">
      <c r="A47" s="50"/>
      <c r="B47" s="51"/>
      <c r="C47" s="51"/>
      <c r="D47" s="53" t="str">
        <f>D39</f>
        <v>Anzahl</v>
      </c>
      <c r="E47" s="53" t="str">
        <f t="shared" ref="E47:H47" si="1">E39</f>
        <v>Einheiten</v>
      </c>
      <c r="F47" s="53" t="str">
        <f t="shared" si="1"/>
        <v>entspricht</v>
      </c>
      <c r="G47" s="53" t="str">
        <f t="shared" si="1"/>
        <v>Wert</v>
      </c>
      <c r="H47" s="53" t="str">
        <f t="shared" si="1"/>
        <v>Währung</v>
      </c>
    </row>
    <row r="48" spans="1:8">
      <c r="A48" s="50"/>
      <c r="B48" s="51"/>
      <c r="C48" s="51"/>
      <c r="D48" s="53">
        <f>D41</f>
        <v>1</v>
      </c>
      <c r="E48" s="53" t="str">
        <f>E40</f>
        <v>kg</v>
      </c>
      <c r="F48" s="53" t="str">
        <f t="shared" ref="F48:F49" si="2">"="</f>
        <v>=</v>
      </c>
      <c r="G48" s="80">
        <f>G41</f>
        <v>2.6633333333333336</v>
      </c>
      <c r="H48" s="81" t="str">
        <f>H40</f>
        <v>EUR</v>
      </c>
    </row>
    <row r="49" spans="1:8">
      <c r="A49" s="50" t="str">
        <f>CONCATENATE("gesuchte Anzahl = ",D49,", also damit multiplizieren, was  ergibt:")</f>
        <v>gesuchte Anzahl = 7, also damit multiplizieren, was  ergibt:</v>
      </c>
      <c r="B49" s="51"/>
      <c r="C49" s="51"/>
      <c r="D49" s="53">
        <f>D41*D16</f>
        <v>7</v>
      </c>
      <c r="E49" s="53" t="str">
        <f>E41</f>
        <v>kg</v>
      </c>
      <c r="F49" s="53" t="str">
        <f t="shared" si="2"/>
        <v>=</v>
      </c>
      <c r="G49" s="87">
        <f>TRUNC(G41*D16,2)</f>
        <v>18.64</v>
      </c>
      <c r="H49" s="81" t="str">
        <f>H41</f>
        <v>EUR</v>
      </c>
    </row>
    <row r="50" spans="1:8">
      <c r="A50" s="50"/>
      <c r="B50" s="51"/>
      <c r="C50" s="51"/>
      <c r="D50" s="51"/>
      <c r="E50" s="51"/>
      <c r="F50" s="51"/>
      <c r="G50" s="51"/>
      <c r="H50" s="52"/>
    </row>
    <row r="51" spans="1:8">
      <c r="A51" s="50"/>
      <c r="B51" s="51"/>
      <c r="C51" s="51"/>
      <c r="D51" s="51"/>
      <c r="E51" s="51"/>
      <c r="F51" s="51"/>
      <c r="G51" s="51"/>
      <c r="H51" s="52"/>
    </row>
    <row r="52" spans="1:8">
      <c r="A52" s="59"/>
      <c r="B52" s="60"/>
      <c r="C52" s="60"/>
      <c r="D52" s="60"/>
      <c r="E52" s="60"/>
      <c r="F52" s="60"/>
      <c r="G52" s="60"/>
      <c r="H52" s="84"/>
    </row>
    <row r="53" spans="1:8" ht="27" customHeight="1">
      <c r="A53" s="88" t="str">
        <f>CONCATENATE("Hier ist die Lösung:  wenn ",D15," ",E15," ",G15," kosten, dann kosten ",D16," ",E16,"  ",G49,".")</f>
        <v>Hier ist die Lösung:  wenn 3 kg 7,99 kosten, dann kosten 7 kg  18,64.</v>
      </c>
      <c r="B53" s="89"/>
      <c r="C53" s="89"/>
      <c r="D53" s="89"/>
      <c r="E53" s="89"/>
      <c r="F53" s="89"/>
      <c r="G53" s="89"/>
      <c r="H53" s="90"/>
    </row>
    <row r="55" spans="1:8" ht="13">
      <c r="A55" s="91" t="s">
        <v>53</v>
      </c>
    </row>
    <row r="56" spans="1:8" ht="13">
      <c r="A56" s="91" t="s">
        <v>54</v>
      </c>
    </row>
    <row r="57" spans="1:8" ht="13">
      <c r="A57" s="92" t="s">
        <v>55</v>
      </c>
      <c r="C57" s="93" t="s">
        <v>56</v>
      </c>
    </row>
  </sheetData>
  <mergeCells count="1">
    <mergeCell ref="E21:G21"/>
  </mergeCells>
  <conditionalFormatting sqref="E21">
    <cfRule type="cellIs" dxfId="9" priority="1" operator="equal">
      <formula>"Gleiche Einheiten, weiter!"</formula>
    </cfRule>
    <cfRule type="cellIs" dxfId="8" priority="2" operator="equal">
      <formula>"Ups! Das paßt nicht!"</formula>
    </cfRule>
  </conditionalFormatting>
  <hyperlinks>
    <hyperlink ref="C57" location="Type2!A1" display="click here!"/>
  </hyperlinks>
  <pageMargins left="0.70866141732283472" right="0.70866141732283472" top="0.78740157480314965" bottom="0.78740157480314965" header="0.31496062992125984" footer="0.31496062992125984"/>
  <pageSetup paperSize="9" scale="86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53"/>
  <sheetViews>
    <sheetView showGridLines="0" workbookViewId="0">
      <selection activeCell="C44" sqref="C44"/>
    </sheetView>
  </sheetViews>
  <sheetFormatPr baseColWidth="10" defaultColWidth="11.54296875" defaultRowHeight="12.5"/>
  <cols>
    <col min="1" max="1" width="11.54296875" style="39"/>
    <col min="2" max="2" width="25.81640625" style="39" customWidth="1"/>
    <col min="3" max="3" width="15.7265625" style="39" customWidth="1"/>
    <col min="4" max="16384" width="11.54296875" style="39"/>
  </cols>
  <sheetData>
    <row r="1" spans="1:8" s="35" customFormat="1" ht="25">
      <c r="A1" s="32" t="str">
        <f>Type1!A1</f>
        <v>Dreisatz</v>
      </c>
      <c r="B1" s="33"/>
      <c r="C1" s="33"/>
      <c r="D1" s="33"/>
      <c r="E1" s="33"/>
      <c r="F1" s="33"/>
      <c r="G1" s="33"/>
      <c r="H1" s="34" t="s">
        <v>57</v>
      </c>
    </row>
    <row r="2" spans="1:8">
      <c r="A2" s="36"/>
      <c r="B2" s="37"/>
      <c r="C2" s="37"/>
      <c r="D2" s="37"/>
      <c r="E2" s="37"/>
      <c r="F2" s="37"/>
      <c r="G2" s="37"/>
      <c r="H2" s="38"/>
    </row>
    <row r="3" spans="1:8" ht="15.5">
      <c r="A3" s="40" t="s">
        <v>58</v>
      </c>
      <c r="B3" s="37"/>
      <c r="C3" s="37"/>
      <c r="D3" s="37"/>
      <c r="E3" s="37"/>
      <c r="F3" s="37"/>
      <c r="G3" s="37"/>
      <c r="H3" s="38"/>
    </row>
    <row r="4" spans="1:8" ht="15.5">
      <c r="A4" s="40" t="s">
        <v>59</v>
      </c>
      <c r="B4" s="37"/>
      <c r="C4" s="37"/>
      <c r="D4" s="37"/>
      <c r="E4" s="37"/>
      <c r="F4" s="37"/>
      <c r="G4" s="37"/>
      <c r="H4" s="38"/>
    </row>
    <row r="5" spans="1:8">
      <c r="A5" s="36"/>
      <c r="B5" s="37"/>
      <c r="C5" s="37"/>
      <c r="D5" s="37"/>
      <c r="E5" s="37"/>
      <c r="F5" s="37"/>
      <c r="G5" s="37"/>
      <c r="H5" s="38"/>
    </row>
    <row r="6" spans="1:8" ht="13">
      <c r="A6" s="99" t="str">
        <f>Type1!A6</f>
        <v>Hier ist ein Schritt-für-Schritt Beispiel für eine einfache Dreisatz-Kalkulation.</v>
      </c>
      <c r="B6" s="37"/>
      <c r="C6" s="37"/>
      <c r="D6" s="37"/>
      <c r="E6" s="37"/>
      <c r="F6" s="37"/>
      <c r="G6" s="37"/>
      <c r="H6" s="38"/>
    </row>
    <row r="7" spans="1:8" ht="13">
      <c r="A7" s="99" t="str">
        <f>Type1!A7</f>
        <v>Sie können natürlich auch Ihre eigenen Werte in die gelben Zellen eingeben - der Rest rechnet.</v>
      </c>
      <c r="B7" s="37"/>
      <c r="C7" s="37"/>
      <c r="D7" s="37"/>
      <c r="E7" s="37"/>
      <c r="F7" s="37"/>
      <c r="G7" s="37"/>
      <c r="H7" s="38"/>
    </row>
    <row r="8" spans="1:8">
      <c r="A8" s="36"/>
      <c r="B8" s="37"/>
      <c r="C8" s="37"/>
      <c r="D8" s="37"/>
      <c r="E8" s="37"/>
      <c r="F8" s="37"/>
      <c r="G8" s="37"/>
      <c r="H8" s="38"/>
    </row>
    <row r="9" spans="1:8">
      <c r="A9" s="36"/>
      <c r="B9" s="37"/>
      <c r="C9" s="37"/>
      <c r="D9" s="37"/>
      <c r="E9" s="37"/>
      <c r="F9" s="37"/>
      <c r="G9" s="37"/>
      <c r="H9" s="38"/>
    </row>
    <row r="10" spans="1:8">
      <c r="A10" s="41"/>
      <c r="B10" s="42"/>
      <c r="C10" s="42"/>
      <c r="D10" s="42"/>
      <c r="E10" s="42"/>
      <c r="F10" s="42"/>
      <c r="G10" s="42"/>
      <c r="H10" s="43"/>
    </row>
    <row r="11" spans="1:8" ht="13">
      <c r="A11" s="44" t="str">
        <f>Type1!A11</f>
        <v>Dies ist ein typisches Dreisatz-Problem:</v>
      </c>
      <c r="B11" s="45"/>
      <c r="C11" s="45"/>
      <c r="D11" s="45"/>
      <c r="E11" s="45"/>
      <c r="F11" s="46" t="str">
        <f>CONCATENATE(D15," ",E15," Reis kosten ",G15," ",H15)</f>
        <v>3 Pfund Reis kosten 3,85 EUR</v>
      </c>
      <c r="G11" s="46"/>
      <c r="H11" s="47"/>
    </row>
    <row r="12" spans="1:8" ht="13">
      <c r="A12" s="36"/>
      <c r="B12" s="37"/>
      <c r="C12" s="37"/>
      <c r="D12" s="37"/>
      <c r="E12" s="37"/>
      <c r="F12" s="48" t="str">
        <f>CONCATENATE("Was kosten ",D16," ",E16," ?")</f>
        <v>Was kosten 45 Gramm ?</v>
      </c>
      <c r="G12" s="48"/>
      <c r="H12" s="49"/>
    </row>
    <row r="13" spans="1:8">
      <c r="A13" s="50" t="str">
        <f>Type1!A13</f>
        <v>Wir bauen daraus eine kleine Tabelle:</v>
      </c>
      <c r="B13" s="51"/>
      <c r="C13" s="51"/>
      <c r="D13" s="51"/>
      <c r="E13" s="51"/>
      <c r="F13" s="51"/>
      <c r="G13" s="51"/>
      <c r="H13" s="52"/>
    </row>
    <row r="14" spans="1:8">
      <c r="A14" s="50"/>
      <c r="B14" s="51"/>
      <c r="C14" s="51"/>
      <c r="D14" s="53" t="s">
        <v>43</v>
      </c>
      <c r="E14" s="53" t="s">
        <v>44</v>
      </c>
      <c r="F14" s="53" t="s">
        <v>45</v>
      </c>
      <c r="G14" s="53" t="s">
        <v>46</v>
      </c>
      <c r="H14" s="53" t="s">
        <v>47</v>
      </c>
    </row>
    <row r="15" spans="1:8">
      <c r="A15" s="50" t="str">
        <f>Type1!A15</f>
        <v>was wir wissen:</v>
      </c>
      <c r="B15" s="51"/>
      <c r="C15" s="51"/>
      <c r="D15" s="54">
        <v>3</v>
      </c>
      <c r="E15" s="54" t="s">
        <v>60</v>
      </c>
      <c r="F15" s="53" t="str">
        <f>"="</f>
        <v>=</v>
      </c>
      <c r="G15" s="55">
        <v>3.85</v>
      </c>
      <c r="H15" s="55" t="s">
        <v>62</v>
      </c>
    </row>
    <row r="16" spans="1:8" ht="13">
      <c r="A16" s="50" t="str">
        <f>Type1!A16</f>
        <v>was wir suchen:</v>
      </c>
      <c r="B16" s="51"/>
      <c r="C16" s="51"/>
      <c r="D16" s="54">
        <v>45</v>
      </c>
      <c r="E16" s="54" t="s">
        <v>61</v>
      </c>
      <c r="F16" s="53" t="str">
        <f>"="</f>
        <v>=</v>
      </c>
      <c r="G16" s="57" t="s">
        <v>0</v>
      </c>
      <c r="H16" s="58" t="str">
        <f>H15</f>
        <v>EUR</v>
      </c>
    </row>
    <row r="17" spans="1:9">
      <c r="A17" s="59"/>
      <c r="B17" s="60"/>
      <c r="C17" s="60"/>
      <c r="D17" s="60"/>
      <c r="E17" s="60"/>
      <c r="F17" s="60"/>
      <c r="G17" s="61"/>
      <c r="H17" s="62"/>
    </row>
    <row r="18" spans="1:9">
      <c r="A18" s="63"/>
      <c r="B18" s="64"/>
      <c r="C18" s="64"/>
      <c r="D18" s="64"/>
      <c r="E18" s="64"/>
      <c r="F18" s="64"/>
      <c r="G18" s="65"/>
      <c r="H18" s="66"/>
    </row>
    <row r="19" spans="1:9" s="71" customFormat="1" ht="15.5">
      <c r="A19" s="67" t="str">
        <f>Type1!A19</f>
        <v>Schritt 1</v>
      </c>
      <c r="B19" s="68"/>
      <c r="C19" s="68"/>
      <c r="D19" s="68"/>
      <c r="E19" s="68"/>
      <c r="F19" s="68"/>
      <c r="G19" s="69"/>
      <c r="H19" s="70"/>
    </row>
    <row r="20" spans="1:9">
      <c r="A20" s="50" t="str">
        <f>Type1!A20</f>
        <v>Abgleichen, ob die Einheiten identisch sind.</v>
      </c>
      <c r="B20" s="51"/>
      <c r="C20" s="51"/>
      <c r="D20" s="51"/>
      <c r="E20" s="56" t="str">
        <f>E15</f>
        <v>Pfund</v>
      </c>
      <c r="F20" s="53" t="str">
        <f>"="</f>
        <v>=</v>
      </c>
      <c r="G20" s="56" t="str">
        <f>E16</f>
        <v>Gramm</v>
      </c>
      <c r="H20" s="72"/>
    </row>
    <row r="21" spans="1:9" ht="13">
      <c r="A21" s="50"/>
      <c r="B21" s="51"/>
      <c r="C21" s="51"/>
      <c r="D21" s="51"/>
      <c r="E21" s="128" t="str">
        <f>IF(E15=E16,"Gleiche Einheiten, weiter!","Ups! Das paßt nicht!")</f>
        <v>Ups! Das paßt nicht!</v>
      </c>
      <c r="F21" s="129"/>
      <c r="G21" s="130"/>
      <c r="H21" s="72"/>
    </row>
    <row r="22" spans="1:9">
      <c r="A22" s="50"/>
      <c r="B22" s="51"/>
      <c r="C22" s="51"/>
      <c r="D22" s="51"/>
      <c r="E22" s="51"/>
      <c r="F22" s="51"/>
      <c r="G22" s="73"/>
      <c r="H22" s="72"/>
    </row>
    <row r="23" spans="1:9">
      <c r="A23" s="50" t="s">
        <v>63</v>
      </c>
      <c r="B23" s="51"/>
      <c r="C23" s="51"/>
      <c r="D23" s="51"/>
      <c r="E23" s="51"/>
      <c r="F23" s="51"/>
      <c r="G23" s="73"/>
      <c r="H23" s="72"/>
    </row>
    <row r="24" spans="1:9">
      <c r="A24" s="50"/>
      <c r="B24" s="51"/>
      <c r="C24" s="51"/>
      <c r="D24" s="51"/>
      <c r="E24" s="51"/>
      <c r="F24" s="51"/>
      <c r="G24" s="73"/>
      <c r="H24" s="72"/>
    </row>
    <row r="25" spans="1:9">
      <c r="A25" s="50" t="str">
        <f>CONCATENATE("Wie viele ",H25," hat ein ",E20,"?")</f>
        <v>Wie viele Gramm hat ein Pfund?</v>
      </c>
      <c r="B25" s="51"/>
      <c r="C25" s="51"/>
      <c r="D25" s="54">
        <v>1</v>
      </c>
      <c r="E25" s="56" t="str">
        <f>E15</f>
        <v>Pfund</v>
      </c>
      <c r="F25" s="53" t="str">
        <f>"="</f>
        <v>=</v>
      </c>
      <c r="G25" s="112">
        <v>500</v>
      </c>
      <c r="H25" s="58" t="str">
        <f>E16</f>
        <v>Gramm</v>
      </c>
    </row>
    <row r="26" spans="1:9">
      <c r="A26" s="50" t="str">
        <f>CONCATENATE("Multiplizieren Sie mit der Anzahl der kleineren Einheit, hier, ",G25,":")</f>
        <v>Multiplizieren Sie mit der Anzahl der kleineren Einheit, hier, 500:</v>
      </c>
      <c r="B26" s="51"/>
      <c r="C26" s="51"/>
      <c r="D26" s="53">
        <f>D15</f>
        <v>3</v>
      </c>
      <c r="E26" s="53" t="str">
        <f>E15</f>
        <v>Pfund</v>
      </c>
      <c r="F26" s="53" t="str">
        <f>"="</f>
        <v>=</v>
      </c>
      <c r="G26" s="53">
        <f>D26*G25</f>
        <v>1500</v>
      </c>
      <c r="H26" s="58" t="str">
        <f>H25</f>
        <v>Gramm</v>
      </c>
    </row>
    <row r="27" spans="1:9">
      <c r="A27" s="50"/>
      <c r="B27" s="51"/>
      <c r="C27" s="51"/>
      <c r="D27" s="51"/>
      <c r="E27" s="51"/>
      <c r="F27" s="51"/>
      <c r="G27" s="73"/>
      <c r="H27" s="72"/>
    </row>
    <row r="28" spans="1:9">
      <c r="A28" s="50"/>
      <c r="B28" s="51"/>
      <c r="C28" s="51"/>
      <c r="D28" s="51"/>
      <c r="E28" s="51"/>
      <c r="F28" s="51"/>
      <c r="G28" s="73"/>
      <c r="H28" s="72"/>
    </row>
    <row r="29" spans="1:9">
      <c r="A29" s="50" t="s">
        <v>64</v>
      </c>
      <c r="B29" s="51"/>
      <c r="C29" s="51"/>
      <c r="D29" s="53" t="str">
        <f>D14</f>
        <v>Anzahl</v>
      </c>
      <c r="E29" s="53" t="str">
        <f>E14</f>
        <v>Einheiten</v>
      </c>
      <c r="F29" s="53" t="str">
        <f>F14</f>
        <v>entspricht</v>
      </c>
      <c r="G29" s="53" t="str">
        <f>G14</f>
        <v>Wert</v>
      </c>
      <c r="H29" s="53" t="str">
        <f>H14</f>
        <v>Währung</v>
      </c>
    </row>
    <row r="30" spans="1:9">
      <c r="A30" s="50"/>
      <c r="B30" s="51"/>
      <c r="C30" s="51"/>
      <c r="D30" s="56">
        <f>G26</f>
        <v>1500</v>
      </c>
      <c r="E30" s="58" t="str">
        <f>H26</f>
        <v>Gramm</v>
      </c>
      <c r="F30" s="56" t="str">
        <f>"="</f>
        <v>=</v>
      </c>
      <c r="G30" s="58">
        <f>G15</f>
        <v>3.85</v>
      </c>
      <c r="H30" s="58" t="str">
        <f>H15</f>
        <v>EUR</v>
      </c>
      <c r="I30" s="102"/>
    </row>
    <row r="31" spans="1:9" ht="13">
      <c r="A31" s="50"/>
      <c r="B31" s="51"/>
      <c r="C31" s="51"/>
      <c r="D31" s="56">
        <f>D16</f>
        <v>45</v>
      </c>
      <c r="E31" s="56" t="str">
        <f>E16</f>
        <v>Gramm</v>
      </c>
      <c r="F31" s="56" t="str">
        <f>"="</f>
        <v>=</v>
      </c>
      <c r="G31" s="103" t="s">
        <v>0</v>
      </c>
      <c r="H31" s="58" t="str">
        <f>H30</f>
        <v>EUR</v>
      </c>
    </row>
    <row r="32" spans="1:9" ht="13">
      <c r="A32" s="74"/>
      <c r="B32" s="51"/>
      <c r="C32" s="51"/>
      <c r="D32" s="51"/>
      <c r="E32" s="51"/>
      <c r="F32" s="51"/>
      <c r="G32" s="73"/>
      <c r="H32" s="72"/>
    </row>
    <row r="33" spans="1:8">
      <c r="A33" s="50"/>
      <c r="B33" s="51"/>
      <c r="C33" s="51"/>
      <c r="D33" s="51"/>
      <c r="E33" s="58" t="str">
        <f>E30</f>
        <v>Gramm</v>
      </c>
      <c r="F33" s="53" t="str">
        <f>"="</f>
        <v>=</v>
      </c>
      <c r="G33" s="56" t="str">
        <f>E31</f>
        <v>Gramm</v>
      </c>
      <c r="H33" s="72"/>
    </row>
    <row r="34" spans="1:8" ht="13">
      <c r="A34" s="74" t="s">
        <v>71</v>
      </c>
      <c r="B34" s="51"/>
      <c r="C34" s="51"/>
      <c r="D34" s="51"/>
      <c r="E34" s="128" t="str">
        <f>IF(E33=G33,"Gleiche Einheiten, weiter!","Ups! Das paßt nicht!")</f>
        <v>Gleiche Einheiten, weiter!</v>
      </c>
      <c r="F34" s="129"/>
      <c r="G34" s="130"/>
      <c r="H34" s="72"/>
    </row>
    <row r="35" spans="1:8" ht="13">
      <c r="A35" s="75"/>
      <c r="B35" s="60"/>
      <c r="C35" s="60"/>
      <c r="D35" s="60"/>
      <c r="E35" s="60"/>
      <c r="F35" s="60"/>
      <c r="G35" s="61"/>
      <c r="H35" s="62"/>
    </row>
    <row r="36" spans="1:8" s="71" customFormat="1" ht="15.5">
      <c r="A36" s="76" t="s">
        <v>51</v>
      </c>
      <c r="B36" s="77"/>
      <c r="C36" s="77"/>
      <c r="D36" s="77"/>
      <c r="E36" s="77"/>
      <c r="F36" s="77"/>
      <c r="G36" s="78"/>
      <c r="H36" s="79"/>
    </row>
    <row r="37" spans="1:8">
      <c r="A37" s="50" t="str">
        <f>Type1!A37</f>
        <v xml:space="preserve">Herunterbrechen auf 1, indem beide Seiten durch die vorhandene Anzahl geteilt werden. </v>
      </c>
      <c r="B37" s="51"/>
      <c r="C37" s="51"/>
      <c r="D37" s="51"/>
      <c r="E37" s="51"/>
      <c r="F37" s="51"/>
      <c r="G37" s="73"/>
      <c r="H37" s="72"/>
    </row>
    <row r="38" spans="1:8">
      <c r="A38" s="50"/>
      <c r="B38" s="51"/>
      <c r="C38" s="51"/>
      <c r="D38" s="51"/>
      <c r="E38" s="51"/>
      <c r="F38" s="51"/>
      <c r="G38" s="73"/>
      <c r="H38" s="72"/>
    </row>
    <row r="39" spans="1:8">
      <c r="A39" s="50"/>
      <c r="B39" s="51"/>
      <c r="C39" s="51"/>
      <c r="D39" s="53" t="str">
        <f>D14</f>
        <v>Anzahl</v>
      </c>
      <c r="E39" s="53" t="str">
        <f>E14</f>
        <v>Einheiten</v>
      </c>
      <c r="F39" s="53" t="str">
        <f>F14</f>
        <v>entspricht</v>
      </c>
      <c r="G39" s="53" t="str">
        <f>G14</f>
        <v>Wert</v>
      </c>
      <c r="H39" s="53" t="str">
        <f>H14</f>
        <v>Währung</v>
      </c>
    </row>
    <row r="40" spans="1:8">
      <c r="A40" s="50"/>
      <c r="B40" s="51"/>
      <c r="C40" s="51"/>
      <c r="D40" s="53">
        <f>D30</f>
        <v>1500</v>
      </c>
      <c r="E40" s="81" t="str">
        <f>E30</f>
        <v>Gramm</v>
      </c>
      <c r="F40" s="53" t="str">
        <f t="shared" ref="F40:F41" si="0">"="</f>
        <v>=</v>
      </c>
      <c r="G40" s="81">
        <f>G15</f>
        <v>3.85</v>
      </c>
      <c r="H40" s="81" t="str">
        <f>H15</f>
        <v>EUR</v>
      </c>
    </row>
    <row r="41" spans="1:8">
      <c r="A41" s="50" t="str">
        <f>CONCATENATE("gegebene Anzahl = ",D40,", also dadurch teilen, was ergibt:")</f>
        <v>gegebene Anzahl = 1500, also dadurch teilen, was ergibt:</v>
      </c>
      <c r="B41" s="51"/>
      <c r="C41" s="51"/>
      <c r="D41" s="53">
        <f>D40/D40</f>
        <v>1</v>
      </c>
      <c r="E41" s="53" t="str">
        <f>E16</f>
        <v>Gramm</v>
      </c>
      <c r="F41" s="53" t="str">
        <f t="shared" si="0"/>
        <v>=</v>
      </c>
      <c r="G41" s="81">
        <f>G40/D40</f>
        <v>2.5666666666666667E-3</v>
      </c>
      <c r="H41" s="81" t="str">
        <f>H16</f>
        <v>EUR</v>
      </c>
    </row>
    <row r="42" spans="1:8">
      <c r="A42" s="50"/>
      <c r="B42" s="51"/>
      <c r="C42" s="51"/>
      <c r="D42" s="82"/>
      <c r="E42" s="51"/>
      <c r="F42" s="51"/>
      <c r="G42" s="82"/>
      <c r="H42" s="52"/>
    </row>
    <row r="43" spans="1:8">
      <c r="A43" s="59"/>
      <c r="B43" s="60"/>
      <c r="C43" s="60"/>
      <c r="D43" s="83"/>
      <c r="E43" s="60"/>
      <c r="F43" s="60"/>
      <c r="G43" s="83"/>
      <c r="H43" s="84"/>
    </row>
    <row r="44" spans="1:8" s="71" customFormat="1" ht="15.5">
      <c r="A44" s="76" t="s">
        <v>70</v>
      </c>
      <c r="B44" s="77"/>
      <c r="C44" s="77"/>
      <c r="D44" s="85"/>
      <c r="E44" s="77"/>
      <c r="F44" s="77"/>
      <c r="G44" s="85"/>
      <c r="H44" s="86"/>
    </row>
    <row r="45" spans="1:8">
      <c r="A45" s="50" t="str">
        <f>Type1!A45</f>
        <v>Multiplizieren Sie beide Seiten mit der gesuchten Anzahl.</v>
      </c>
      <c r="B45" s="51"/>
      <c r="C45" s="51"/>
      <c r="D45" s="82"/>
      <c r="E45" s="51"/>
      <c r="F45" s="51"/>
      <c r="G45" s="82"/>
      <c r="H45" s="52"/>
    </row>
    <row r="46" spans="1:8">
      <c r="A46" s="50"/>
      <c r="B46" s="51"/>
      <c r="C46" s="51"/>
      <c r="D46" s="82"/>
      <c r="E46" s="51"/>
      <c r="F46" s="51"/>
      <c r="G46" s="82"/>
      <c r="H46" s="52"/>
    </row>
    <row r="47" spans="1:8">
      <c r="A47" s="50"/>
      <c r="B47" s="51"/>
      <c r="C47" s="51"/>
      <c r="D47" s="53" t="str">
        <f>D39</f>
        <v>Anzahl</v>
      </c>
      <c r="E47" s="53" t="str">
        <f t="shared" ref="E47:H47" si="1">E39</f>
        <v>Einheiten</v>
      </c>
      <c r="F47" s="53" t="str">
        <f t="shared" si="1"/>
        <v>entspricht</v>
      </c>
      <c r="G47" s="53" t="str">
        <f t="shared" si="1"/>
        <v>Wert</v>
      </c>
      <c r="H47" s="53" t="str">
        <f t="shared" si="1"/>
        <v>Währung</v>
      </c>
    </row>
    <row r="48" spans="1:8">
      <c r="A48" s="50"/>
      <c r="B48" s="51"/>
      <c r="C48" s="51"/>
      <c r="D48" s="53">
        <f>D41</f>
        <v>1</v>
      </c>
      <c r="E48" s="53" t="str">
        <f>E40</f>
        <v>Gramm</v>
      </c>
      <c r="F48" s="53" t="str">
        <f t="shared" ref="F48:F49" si="2">"="</f>
        <v>=</v>
      </c>
      <c r="G48" s="81">
        <f>G41</f>
        <v>2.5666666666666667E-3</v>
      </c>
      <c r="H48" s="81" t="str">
        <f>H40</f>
        <v>EUR</v>
      </c>
    </row>
    <row r="49" spans="1:8">
      <c r="A49" s="50" t="str">
        <f>CONCATENATE("gesuchte Anzahl = ",D49,", also damit multiplizieren, was  ergibt:")</f>
        <v>gesuchte Anzahl = 45, also damit multiplizieren, was  ergibt:</v>
      </c>
      <c r="B49" s="51"/>
      <c r="C49" s="51"/>
      <c r="D49" s="53">
        <f>D41*D16</f>
        <v>45</v>
      </c>
      <c r="E49" s="53" t="str">
        <f>E41</f>
        <v>Gramm</v>
      </c>
      <c r="F49" s="53" t="str">
        <f t="shared" si="2"/>
        <v>=</v>
      </c>
      <c r="G49" s="104">
        <f>TRUNC(G41*D16,2)</f>
        <v>0.11</v>
      </c>
      <c r="H49" s="81" t="str">
        <f>H41</f>
        <v>EUR</v>
      </c>
    </row>
    <row r="50" spans="1:8">
      <c r="A50" s="50"/>
      <c r="B50" s="51"/>
      <c r="C50" s="51"/>
      <c r="D50" s="51"/>
      <c r="E50" s="51"/>
      <c r="F50" s="51"/>
      <c r="G50" s="51"/>
      <c r="H50" s="52"/>
    </row>
    <row r="51" spans="1:8">
      <c r="A51" s="50"/>
      <c r="B51" s="51"/>
      <c r="C51" s="51"/>
      <c r="D51" s="51"/>
      <c r="E51" s="51"/>
      <c r="F51" s="51"/>
      <c r="G51" s="51"/>
      <c r="H51" s="52"/>
    </row>
    <row r="52" spans="1:8">
      <c r="A52" s="59"/>
      <c r="B52" s="60"/>
      <c r="C52" s="60"/>
      <c r="D52" s="60"/>
      <c r="E52" s="60"/>
      <c r="F52" s="60"/>
      <c r="G52" s="60"/>
      <c r="H52" s="84"/>
    </row>
    <row r="53" spans="1:8" ht="28.9" customHeight="1">
      <c r="A53" s="88" t="str">
        <f>CONCATENATE("Hier die Lösung:  wenn ",D15," ",E15," ",G15," kosten, dann kosten ",D16," ",E16," ",G49,".")</f>
        <v>Hier die Lösung:  wenn 3 Pfund 3,85 kosten, dann kosten 45 Gramm 0,11.</v>
      </c>
      <c r="B53" s="89"/>
      <c r="C53" s="89"/>
      <c r="D53" s="89"/>
      <c r="E53" s="89"/>
      <c r="F53" s="89"/>
      <c r="G53" s="89"/>
      <c r="H53" s="90"/>
    </row>
  </sheetData>
  <mergeCells count="2">
    <mergeCell ref="E21:G21"/>
    <mergeCell ref="E34:G34"/>
  </mergeCells>
  <conditionalFormatting sqref="E21">
    <cfRule type="cellIs" dxfId="7" priority="3" operator="equal">
      <formula>"Gleiche Einheiten, weiter!"</formula>
    </cfRule>
    <cfRule type="cellIs" dxfId="6" priority="4" operator="equal">
      <formula>"Ups! Das paßt nicht!"</formula>
    </cfRule>
  </conditionalFormatting>
  <conditionalFormatting sqref="E34">
    <cfRule type="cellIs" dxfId="5" priority="1" operator="equal">
      <formula>"Gleiche Einheiten, weiter!"</formula>
    </cfRule>
    <cfRule type="cellIs" dxfId="4" priority="2" operator="equal">
      <formula>"Ups! Das paßt nicht!"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3"/>
  <sheetViews>
    <sheetView showGridLines="0" workbookViewId="0">
      <selection activeCell="B61" sqref="B61"/>
    </sheetView>
  </sheetViews>
  <sheetFormatPr baseColWidth="10" defaultColWidth="11.54296875" defaultRowHeight="12.5"/>
  <cols>
    <col min="1" max="1" width="11.54296875" style="39"/>
    <col min="2" max="2" width="31.26953125" style="39" customWidth="1"/>
    <col min="3" max="4" width="9" style="39" customWidth="1"/>
    <col min="5" max="5" width="11.54296875" style="39"/>
    <col min="6" max="6" width="8.7265625" style="39" customWidth="1"/>
    <col min="7" max="7" width="10.1796875" style="39" customWidth="1"/>
    <col min="8" max="8" width="12.1796875" style="39" customWidth="1"/>
    <col min="9" max="16384" width="11.54296875" style="39"/>
  </cols>
  <sheetData>
    <row r="1" spans="1:8" s="35" customFormat="1" ht="25">
      <c r="A1" s="32" t="s">
        <v>17</v>
      </c>
      <c r="B1" s="33"/>
      <c r="C1" s="33"/>
      <c r="D1" s="33"/>
      <c r="E1" s="33"/>
      <c r="F1" s="33"/>
      <c r="G1" s="94"/>
      <c r="H1" s="95" t="s">
        <v>36</v>
      </c>
    </row>
    <row r="2" spans="1:8">
      <c r="A2" s="36"/>
      <c r="B2" s="37"/>
      <c r="C2" s="37"/>
      <c r="D2" s="37"/>
      <c r="E2" s="37"/>
      <c r="F2" s="37"/>
      <c r="G2" s="96"/>
      <c r="H2" s="97"/>
    </row>
    <row r="3" spans="1:8" ht="17.5">
      <c r="A3" s="40" t="s">
        <v>68</v>
      </c>
      <c r="B3" s="37"/>
      <c r="C3" s="37"/>
      <c r="D3" s="37"/>
      <c r="E3" s="37"/>
      <c r="F3" s="37"/>
      <c r="G3" s="98"/>
      <c r="H3" s="123" t="s">
        <v>66</v>
      </c>
    </row>
    <row r="4" spans="1:8" ht="15.5">
      <c r="A4" s="40" t="s">
        <v>69</v>
      </c>
      <c r="B4" s="37"/>
      <c r="C4" s="37"/>
      <c r="D4" s="37"/>
      <c r="E4" s="37"/>
      <c r="F4" s="37"/>
      <c r="G4" s="37"/>
      <c r="H4" s="38"/>
    </row>
    <row r="5" spans="1:8">
      <c r="A5" s="36"/>
      <c r="B5" s="37"/>
      <c r="C5" s="37"/>
      <c r="D5" s="37"/>
      <c r="E5" s="37"/>
      <c r="F5" s="37"/>
      <c r="G5" s="37"/>
      <c r="H5" s="38"/>
    </row>
    <row r="6" spans="1:8" ht="15.5" hidden="1">
      <c r="A6" s="40"/>
      <c r="B6" s="37"/>
      <c r="C6" s="37"/>
      <c r="D6" s="37"/>
      <c r="E6" s="37"/>
      <c r="F6" s="37"/>
      <c r="G6" s="37"/>
      <c r="H6" s="38"/>
    </row>
    <row r="7" spans="1:8" ht="15.5" hidden="1">
      <c r="A7" s="40"/>
      <c r="B7" s="37"/>
      <c r="C7" s="37"/>
      <c r="D7" s="37"/>
      <c r="E7" s="37"/>
      <c r="F7" s="37"/>
      <c r="G7" s="37"/>
      <c r="H7" s="38"/>
    </row>
    <row r="8" spans="1:8" hidden="1">
      <c r="A8" s="36"/>
      <c r="B8" s="37"/>
      <c r="C8" s="37"/>
      <c r="D8" s="37"/>
      <c r="E8" s="37"/>
      <c r="F8" s="37"/>
      <c r="G8" s="37"/>
      <c r="H8" s="38"/>
    </row>
    <row r="9" spans="1:8" hidden="1">
      <c r="A9" s="36"/>
      <c r="B9" s="37"/>
      <c r="C9" s="37"/>
      <c r="D9" s="37"/>
      <c r="E9" s="37"/>
      <c r="F9" s="37"/>
      <c r="G9" s="37"/>
      <c r="H9" s="38"/>
    </row>
    <row r="10" spans="1:8" hidden="1">
      <c r="A10" s="41"/>
      <c r="B10" s="42"/>
      <c r="C10" s="42"/>
      <c r="D10" s="42"/>
      <c r="E10" s="42"/>
      <c r="F10" s="42"/>
      <c r="G10" s="42"/>
      <c r="H10" s="43"/>
    </row>
    <row r="11" spans="1:8" ht="13">
      <c r="A11" s="126" t="s">
        <v>10</v>
      </c>
      <c r="B11" s="105"/>
      <c r="C11" s="105"/>
      <c r="D11" s="105"/>
      <c r="E11" s="105"/>
      <c r="F11" s="105" t="str">
        <f>CONCATENATE(D15," ",E15," ",A11," kosten ",G15," ",H15)</f>
        <v>4 kg Gloop kosten 14,76 EUR</v>
      </c>
      <c r="G11" s="106"/>
      <c r="H11" s="107"/>
    </row>
    <row r="12" spans="1:8" ht="13">
      <c r="A12" s="108"/>
      <c r="B12" s="109"/>
      <c r="C12" s="109"/>
      <c r="D12" s="109"/>
      <c r="E12" s="109"/>
      <c r="F12" s="109" t="str">
        <f>CONCATENATE("Was kosten ",D16," ",E16," ?")</f>
        <v>Was kosten 3,5 kg ?</v>
      </c>
      <c r="G12" s="110"/>
      <c r="H12" s="111"/>
    </row>
    <row r="13" spans="1:8">
      <c r="A13" s="50"/>
      <c r="B13" s="51"/>
      <c r="C13" s="51"/>
      <c r="D13" s="51"/>
      <c r="E13" s="51"/>
      <c r="F13" s="51"/>
      <c r="G13" s="51"/>
      <c r="H13" s="52"/>
    </row>
    <row r="14" spans="1:8">
      <c r="A14" s="50"/>
      <c r="B14" s="51"/>
      <c r="C14" s="51"/>
      <c r="D14" s="53" t="s">
        <v>43</v>
      </c>
      <c r="E14" s="53" t="s">
        <v>44</v>
      </c>
      <c r="F14" s="53" t="s">
        <v>45</v>
      </c>
      <c r="G14" s="53" t="s">
        <v>46</v>
      </c>
      <c r="H14" s="53" t="s">
        <v>47</v>
      </c>
    </row>
    <row r="15" spans="1:8">
      <c r="A15" s="50"/>
      <c r="B15" s="51"/>
      <c r="C15" s="51"/>
      <c r="D15" s="54">
        <v>4</v>
      </c>
      <c r="E15" s="54" t="s">
        <v>48</v>
      </c>
      <c r="F15" s="53" t="str">
        <f>"="</f>
        <v>=</v>
      </c>
      <c r="G15" s="55">
        <v>14.76</v>
      </c>
      <c r="H15" s="55" t="s">
        <v>62</v>
      </c>
    </row>
    <row r="16" spans="1:8" ht="13">
      <c r="A16" s="50"/>
      <c r="B16" s="51"/>
      <c r="C16" s="51"/>
      <c r="D16" s="54">
        <v>3.5</v>
      </c>
      <c r="E16" s="56" t="str">
        <f>E15</f>
        <v>kg</v>
      </c>
      <c r="F16" s="53" t="str">
        <f>"="</f>
        <v>=</v>
      </c>
      <c r="G16" s="57" t="s">
        <v>0</v>
      </c>
      <c r="H16" s="58" t="str">
        <f>H15</f>
        <v>EUR</v>
      </c>
    </row>
    <row r="17" spans="1:8">
      <c r="A17" s="59"/>
      <c r="B17" s="60"/>
      <c r="C17" s="60"/>
      <c r="D17" s="60"/>
      <c r="E17" s="60"/>
      <c r="F17" s="60"/>
      <c r="G17" s="61"/>
      <c r="H17" s="62"/>
    </row>
    <row r="18" spans="1:8" hidden="1">
      <c r="A18" s="63"/>
      <c r="B18" s="64"/>
      <c r="C18" s="64"/>
      <c r="D18" s="64"/>
      <c r="E18" s="64"/>
      <c r="F18" s="64"/>
      <c r="G18" s="65"/>
      <c r="H18" s="66"/>
    </row>
    <row r="19" spans="1:8" s="71" customFormat="1" ht="15.5" hidden="1">
      <c r="A19" s="67"/>
      <c r="B19" s="68"/>
      <c r="C19" s="68"/>
      <c r="D19" s="68"/>
      <c r="E19" s="68"/>
      <c r="F19" s="68"/>
      <c r="G19" s="69"/>
      <c r="H19" s="70"/>
    </row>
    <row r="20" spans="1:8" hidden="1">
      <c r="A20" s="50"/>
      <c r="B20" s="51"/>
      <c r="C20" s="51"/>
      <c r="D20" s="51"/>
      <c r="E20" s="51"/>
      <c r="F20" s="51"/>
      <c r="G20" s="51"/>
      <c r="H20" s="72"/>
    </row>
    <row r="21" spans="1:8" hidden="1">
      <c r="A21" s="50"/>
      <c r="B21" s="51"/>
      <c r="C21" s="51"/>
      <c r="D21" s="51"/>
      <c r="E21" s="51"/>
      <c r="F21" s="51"/>
      <c r="G21" s="51"/>
      <c r="H21" s="72"/>
    </row>
    <row r="22" spans="1:8" hidden="1">
      <c r="A22" s="50"/>
      <c r="B22" s="51"/>
      <c r="C22" s="51"/>
      <c r="D22" s="51"/>
      <c r="E22" s="51"/>
      <c r="F22" s="51"/>
      <c r="G22" s="73"/>
      <c r="H22" s="72"/>
    </row>
    <row r="23" spans="1:8" ht="13" hidden="1">
      <c r="A23" s="74"/>
      <c r="B23" s="51"/>
      <c r="C23" s="51"/>
      <c r="D23" s="51"/>
      <c r="E23" s="51"/>
      <c r="F23" s="51"/>
      <c r="G23" s="73"/>
      <c r="H23" s="72"/>
    </row>
    <row r="24" spans="1:8" ht="13" hidden="1">
      <c r="A24" s="74"/>
      <c r="B24" s="51"/>
      <c r="C24" s="51"/>
      <c r="D24" s="51"/>
      <c r="E24" s="51"/>
      <c r="F24" s="51"/>
      <c r="G24" s="73"/>
      <c r="H24" s="72"/>
    </row>
    <row r="25" spans="1:8" ht="13" hidden="1">
      <c r="A25" s="74"/>
      <c r="B25" s="51"/>
      <c r="C25" s="51"/>
      <c r="D25" s="51"/>
      <c r="E25" s="51"/>
      <c r="F25" s="51"/>
      <c r="G25" s="73"/>
      <c r="H25" s="72"/>
    </row>
    <row r="26" spans="1:8" ht="13" hidden="1">
      <c r="A26" s="74"/>
      <c r="B26" s="51"/>
      <c r="C26" s="51"/>
      <c r="D26" s="51"/>
      <c r="E26" s="51"/>
      <c r="F26" s="51"/>
      <c r="G26" s="73"/>
      <c r="H26" s="72"/>
    </row>
    <row r="27" spans="1:8" ht="13" hidden="1">
      <c r="A27" s="74"/>
      <c r="B27" s="51"/>
      <c r="C27" s="51"/>
      <c r="D27" s="51"/>
      <c r="E27" s="51"/>
      <c r="F27" s="51"/>
      <c r="G27" s="73"/>
      <c r="H27" s="72"/>
    </row>
    <row r="28" spans="1:8" ht="13" hidden="1">
      <c r="A28" s="74"/>
      <c r="B28" s="51"/>
      <c r="C28" s="51"/>
      <c r="D28" s="51"/>
      <c r="E28" s="51"/>
      <c r="F28" s="51"/>
      <c r="G28" s="73"/>
      <c r="H28" s="72"/>
    </row>
    <row r="29" spans="1:8" ht="13" hidden="1">
      <c r="A29" s="74"/>
      <c r="B29" s="51"/>
      <c r="C29" s="51"/>
      <c r="D29" s="51"/>
      <c r="E29" s="51"/>
      <c r="F29" s="51"/>
      <c r="G29" s="73"/>
      <c r="H29" s="72"/>
    </row>
    <row r="30" spans="1:8" ht="13" hidden="1">
      <c r="A30" s="74"/>
      <c r="B30" s="51"/>
      <c r="C30" s="51"/>
      <c r="D30" s="51"/>
      <c r="E30" s="51"/>
      <c r="F30" s="51"/>
      <c r="G30" s="73"/>
      <c r="H30" s="72"/>
    </row>
    <row r="31" spans="1:8" ht="13" hidden="1">
      <c r="A31" s="74"/>
      <c r="B31" s="51"/>
      <c r="C31" s="51"/>
      <c r="D31" s="51"/>
      <c r="E31" s="51"/>
      <c r="F31" s="51"/>
      <c r="G31" s="73"/>
      <c r="H31" s="72"/>
    </row>
    <row r="32" spans="1:8" ht="13" hidden="1">
      <c r="A32" s="74"/>
      <c r="B32" s="51"/>
      <c r="C32" s="51"/>
      <c r="D32" s="51"/>
      <c r="E32" s="51"/>
      <c r="F32" s="51"/>
      <c r="G32" s="73"/>
      <c r="H32" s="72"/>
    </row>
    <row r="33" spans="1:8" ht="13" hidden="1">
      <c r="A33" s="74"/>
      <c r="B33" s="51"/>
      <c r="C33" s="51"/>
      <c r="D33" s="51"/>
      <c r="E33" s="51"/>
      <c r="F33" s="51"/>
      <c r="G33" s="73"/>
      <c r="H33" s="72"/>
    </row>
    <row r="34" spans="1:8" ht="13" hidden="1">
      <c r="A34" s="74"/>
      <c r="B34" s="51"/>
      <c r="C34" s="51"/>
      <c r="D34" s="51"/>
      <c r="E34" s="51"/>
      <c r="F34" s="51"/>
      <c r="G34" s="73"/>
      <c r="H34" s="72"/>
    </row>
    <row r="35" spans="1:8" ht="13" hidden="1">
      <c r="A35" s="75"/>
      <c r="B35" s="60"/>
      <c r="C35" s="60"/>
      <c r="D35" s="60"/>
      <c r="E35" s="60"/>
      <c r="F35" s="60"/>
      <c r="G35" s="61"/>
      <c r="H35" s="62"/>
    </row>
    <row r="36" spans="1:8" s="71" customFormat="1" ht="15.5">
      <c r="A36" s="76" t="str">
        <f>Type1!A36</f>
        <v>Schritt 2</v>
      </c>
      <c r="B36" s="77"/>
      <c r="C36" s="77"/>
      <c r="D36" s="77"/>
      <c r="E36" s="77"/>
      <c r="F36" s="77"/>
      <c r="G36" s="78"/>
      <c r="H36" s="79"/>
    </row>
    <row r="37" spans="1:8">
      <c r="A37" s="50" t="str">
        <f>Type1!A37</f>
        <v xml:space="preserve">Herunterbrechen auf 1, indem beide Seiten durch die vorhandene Anzahl geteilt werden. </v>
      </c>
      <c r="B37" s="51"/>
      <c r="C37" s="51"/>
      <c r="D37" s="51"/>
      <c r="E37" s="51"/>
      <c r="F37" s="51"/>
      <c r="G37" s="73"/>
      <c r="H37" s="72"/>
    </row>
    <row r="38" spans="1:8" hidden="1">
      <c r="A38" s="50"/>
      <c r="B38" s="51"/>
      <c r="C38" s="51"/>
      <c r="D38" s="51"/>
      <c r="E38" s="51"/>
      <c r="F38" s="51"/>
      <c r="G38" s="73"/>
      <c r="H38" s="72"/>
    </row>
    <row r="39" spans="1:8" hidden="1">
      <c r="A39" s="50"/>
      <c r="B39" s="51"/>
      <c r="C39" s="51"/>
      <c r="D39" s="53" t="str">
        <f>D14</f>
        <v>Anzahl</v>
      </c>
      <c r="E39" s="53" t="str">
        <f>E14</f>
        <v>Einheiten</v>
      </c>
      <c r="F39" s="53" t="str">
        <f>F14</f>
        <v>entspricht</v>
      </c>
      <c r="G39" s="53" t="str">
        <f>G14</f>
        <v>Wert</v>
      </c>
      <c r="H39" s="53" t="str">
        <f>H14</f>
        <v>Währung</v>
      </c>
    </row>
    <row r="40" spans="1:8" hidden="1">
      <c r="A40" s="50"/>
      <c r="B40" s="51"/>
      <c r="C40" s="51"/>
      <c r="D40" s="53">
        <f>D15</f>
        <v>4</v>
      </c>
      <c r="E40" s="53" t="str">
        <f>E15</f>
        <v>kg</v>
      </c>
      <c r="F40" s="53" t="str">
        <f t="shared" ref="F40:F41" si="0">"="</f>
        <v>=</v>
      </c>
      <c r="G40" s="80">
        <f>G15</f>
        <v>14.76</v>
      </c>
      <c r="H40" s="81" t="str">
        <f>H15</f>
        <v>EUR</v>
      </c>
    </row>
    <row r="41" spans="1:8">
      <c r="A41" s="50"/>
      <c r="B41" s="51"/>
      <c r="C41" s="51"/>
      <c r="D41" s="53">
        <f>D40/D40</f>
        <v>1</v>
      </c>
      <c r="E41" s="53" t="str">
        <f>E16</f>
        <v>kg</v>
      </c>
      <c r="F41" s="53" t="str">
        <f t="shared" si="0"/>
        <v>=</v>
      </c>
      <c r="G41" s="80">
        <f>G40/D40</f>
        <v>3.69</v>
      </c>
      <c r="H41" s="81" t="str">
        <f>H16</f>
        <v>EUR</v>
      </c>
    </row>
    <row r="42" spans="1:8" hidden="1">
      <c r="A42" s="50"/>
      <c r="B42" s="51"/>
      <c r="C42" s="51"/>
      <c r="D42" s="82"/>
      <c r="E42" s="51"/>
      <c r="F42" s="51"/>
      <c r="G42" s="51"/>
      <c r="H42" s="52"/>
    </row>
    <row r="43" spans="1:8" hidden="1">
      <c r="A43" s="59"/>
      <c r="B43" s="60"/>
      <c r="C43" s="60"/>
      <c r="D43" s="83"/>
      <c r="E43" s="60"/>
      <c r="F43" s="60"/>
      <c r="G43" s="60"/>
      <c r="H43" s="84"/>
    </row>
    <row r="44" spans="1:8" s="71" customFormat="1" ht="15.5">
      <c r="A44" s="76" t="str">
        <f>Type1!A44</f>
        <v>Schritt 3</v>
      </c>
      <c r="B44" s="77"/>
      <c r="C44" s="77"/>
      <c r="D44" s="85"/>
      <c r="E44" s="77"/>
      <c r="F44" s="77"/>
      <c r="G44" s="77"/>
      <c r="H44" s="86"/>
    </row>
    <row r="45" spans="1:8">
      <c r="A45" s="50" t="str">
        <f>Type1!A45</f>
        <v>Multiplizieren Sie beide Seiten mit der gesuchten Anzahl.</v>
      </c>
      <c r="B45" s="51"/>
      <c r="C45" s="51"/>
      <c r="D45" s="82"/>
      <c r="E45" s="51"/>
      <c r="F45" s="51"/>
      <c r="G45" s="51"/>
      <c r="H45" s="52"/>
    </row>
    <row r="46" spans="1:8" hidden="1">
      <c r="A46" s="50"/>
      <c r="B46" s="51"/>
      <c r="C46" s="51"/>
      <c r="D46" s="82"/>
      <c r="E46" s="51"/>
      <c r="F46" s="51"/>
      <c r="G46" s="51"/>
      <c r="H46" s="52"/>
    </row>
    <row r="47" spans="1:8" hidden="1">
      <c r="A47" s="50"/>
      <c r="B47" s="51"/>
      <c r="C47" s="51"/>
      <c r="D47" s="53" t="str">
        <f>D39</f>
        <v>Anzahl</v>
      </c>
      <c r="E47" s="53" t="str">
        <f t="shared" ref="E47:H47" si="1">E39</f>
        <v>Einheiten</v>
      </c>
      <c r="F47" s="53" t="str">
        <f t="shared" si="1"/>
        <v>entspricht</v>
      </c>
      <c r="G47" s="53" t="str">
        <f t="shared" si="1"/>
        <v>Wert</v>
      </c>
      <c r="H47" s="53" t="str">
        <f t="shared" si="1"/>
        <v>Währung</v>
      </c>
    </row>
    <row r="48" spans="1:8" hidden="1">
      <c r="A48" s="50"/>
      <c r="B48" s="51"/>
      <c r="C48" s="51"/>
      <c r="D48" s="53">
        <f>D41</f>
        <v>1</v>
      </c>
      <c r="E48" s="53" t="str">
        <f>E40</f>
        <v>kg</v>
      </c>
      <c r="F48" s="53" t="str">
        <f t="shared" ref="F48:F49" si="2">"="</f>
        <v>=</v>
      </c>
      <c r="G48" s="80">
        <f>G41</f>
        <v>3.69</v>
      </c>
      <c r="H48" s="81" t="str">
        <f>H40</f>
        <v>EUR</v>
      </c>
    </row>
    <row r="49" spans="1:8">
      <c r="A49" s="50"/>
      <c r="B49" s="51"/>
      <c r="C49" s="51"/>
      <c r="D49" s="53">
        <f>D41*D16</f>
        <v>3.5</v>
      </c>
      <c r="E49" s="53" t="str">
        <f>E41</f>
        <v>kg</v>
      </c>
      <c r="F49" s="53" t="str">
        <f t="shared" si="2"/>
        <v>=</v>
      </c>
      <c r="G49" s="87">
        <f>TRUNC(G41*D16,2)</f>
        <v>12.91</v>
      </c>
      <c r="H49" s="81" t="str">
        <f>H41</f>
        <v>EUR</v>
      </c>
    </row>
    <row r="50" spans="1:8">
      <c r="A50" s="50"/>
      <c r="B50" s="51"/>
      <c r="C50" s="51"/>
      <c r="D50" s="51"/>
      <c r="E50" s="51"/>
      <c r="F50" s="51"/>
      <c r="G50" s="51"/>
      <c r="H50" s="52"/>
    </row>
    <row r="51" spans="1:8">
      <c r="A51" s="50"/>
      <c r="B51" s="51"/>
      <c r="C51" s="51"/>
      <c r="D51" s="51"/>
      <c r="E51" s="51"/>
      <c r="F51" s="51"/>
      <c r="G51" s="51"/>
      <c r="H51" s="52"/>
    </row>
    <row r="52" spans="1:8">
      <c r="A52" s="59"/>
      <c r="B52" s="60"/>
      <c r="C52" s="60"/>
      <c r="D52" s="60"/>
      <c r="E52" s="60"/>
      <c r="F52" s="60"/>
      <c r="G52" s="60"/>
      <c r="H52" s="84"/>
    </row>
    <row r="53" spans="1:8" ht="27" customHeight="1">
      <c r="A53" s="88" t="str">
        <f>CONCATENATE("Hier ist die Lösung:  wenn ",D15," ",E15," ",G15," kosten, dann kosten ",D16," ",E16,"  ",G49,".")</f>
        <v>Hier ist die Lösung:  wenn 4 kg 14,76 kosten, dann kosten 3,5 kg  12,91.</v>
      </c>
      <c r="B53" s="89"/>
      <c r="C53" s="89"/>
      <c r="D53" s="89"/>
      <c r="E53" s="89"/>
      <c r="F53" s="89"/>
      <c r="G53" s="89"/>
      <c r="H53" s="90"/>
    </row>
  </sheetData>
  <pageMargins left="0.70866141732283472" right="0.70866141732283472" top="0.78740157480314965" bottom="0.78740157480314965" header="0.31496062992125984" footer="0.31496062992125984"/>
  <pageSetup paperSize="9" scale="86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3"/>
  <sheetViews>
    <sheetView showGridLines="0" workbookViewId="0">
      <selection activeCell="A58" sqref="A58"/>
    </sheetView>
  </sheetViews>
  <sheetFormatPr baseColWidth="10" defaultColWidth="11.54296875" defaultRowHeight="12.5"/>
  <cols>
    <col min="1" max="1" width="11.54296875" style="39"/>
    <col min="2" max="2" width="25.81640625" style="39" customWidth="1"/>
    <col min="3" max="3" width="8.54296875" style="39" customWidth="1"/>
    <col min="4" max="4" width="13.1796875" style="39" customWidth="1"/>
    <col min="5" max="5" width="11.54296875" style="39"/>
    <col min="6" max="6" width="8.7265625" style="39" customWidth="1"/>
    <col min="7" max="7" width="16" style="39" customWidth="1"/>
    <col min="8" max="16384" width="11.54296875" style="39"/>
  </cols>
  <sheetData>
    <row r="1" spans="1:8" s="35" customFormat="1" ht="25">
      <c r="A1" s="32" t="str">
        <f>Type1!A1</f>
        <v>Dreisatz</v>
      </c>
      <c r="B1" s="33"/>
      <c r="C1" s="33"/>
      <c r="D1" s="33"/>
      <c r="E1" s="33"/>
      <c r="F1" s="33"/>
      <c r="G1" s="94"/>
      <c r="H1" s="95" t="s">
        <v>57</v>
      </c>
    </row>
    <row r="2" spans="1:8">
      <c r="A2" s="36"/>
      <c r="B2" s="37"/>
      <c r="C2" s="37"/>
      <c r="D2" s="37"/>
      <c r="E2" s="37"/>
      <c r="F2" s="37"/>
      <c r="G2" s="96"/>
      <c r="H2" s="97"/>
    </row>
    <row r="3" spans="1:8" ht="15.5">
      <c r="A3" s="40" t="str">
        <f>'tyt1'!A3</f>
        <v>Und hier die kurze Version für eigene Versuche:</v>
      </c>
      <c r="B3" s="37"/>
      <c r="C3" s="37"/>
      <c r="D3" s="37"/>
      <c r="E3" s="37"/>
      <c r="F3" s="37"/>
      <c r="G3" s="98"/>
      <c r="H3" s="124" t="s">
        <v>67</v>
      </c>
    </row>
    <row r="4" spans="1:8" ht="15.5">
      <c r="A4" s="40" t="str">
        <f>'tyt1'!A4</f>
        <v>Einfach die gelben Felder mit Ihren Daten füllen, der Rest rechnet automatisch!</v>
      </c>
      <c r="B4" s="37"/>
      <c r="C4" s="37"/>
      <c r="D4" s="37"/>
      <c r="E4" s="37"/>
      <c r="F4" s="37"/>
      <c r="G4" s="37"/>
      <c r="H4" s="38"/>
    </row>
    <row r="5" spans="1:8">
      <c r="A5" s="36"/>
      <c r="B5" s="37"/>
      <c r="C5" s="37"/>
      <c r="D5" s="37"/>
      <c r="E5" s="37"/>
      <c r="F5" s="37"/>
      <c r="G5" s="37"/>
      <c r="H5" s="38"/>
    </row>
    <row r="6" spans="1:8" ht="13" hidden="1">
      <c r="A6" s="99"/>
      <c r="B6" s="37"/>
      <c r="C6" s="37"/>
      <c r="D6" s="37"/>
      <c r="E6" s="37"/>
      <c r="F6" s="37"/>
      <c r="G6" s="37"/>
      <c r="H6" s="38"/>
    </row>
    <row r="7" spans="1:8" ht="13" hidden="1">
      <c r="A7" s="99"/>
      <c r="B7" s="37"/>
      <c r="C7" s="37"/>
      <c r="D7" s="37"/>
      <c r="E7" s="37"/>
      <c r="F7" s="37"/>
      <c r="G7" s="37"/>
      <c r="H7" s="38"/>
    </row>
    <row r="8" spans="1:8" hidden="1">
      <c r="A8" s="36"/>
      <c r="B8" s="37"/>
      <c r="C8" s="37"/>
      <c r="D8" s="37"/>
      <c r="E8" s="37"/>
      <c r="F8" s="37"/>
      <c r="G8" s="37"/>
      <c r="H8" s="38"/>
    </row>
    <row r="9" spans="1:8" hidden="1">
      <c r="A9" s="36"/>
      <c r="B9" s="37"/>
      <c r="C9" s="37"/>
      <c r="D9" s="37"/>
      <c r="E9" s="37"/>
      <c r="F9" s="37"/>
      <c r="G9" s="37"/>
      <c r="H9" s="38"/>
    </row>
    <row r="10" spans="1:8" hidden="1">
      <c r="A10" s="41"/>
      <c r="B10" s="42"/>
      <c r="C10" s="42"/>
      <c r="D10" s="42"/>
      <c r="E10" s="42"/>
      <c r="F10" s="42"/>
      <c r="G10" s="42"/>
      <c r="H10" s="43"/>
    </row>
    <row r="11" spans="1:8" ht="13">
      <c r="A11" s="125" t="s">
        <v>9</v>
      </c>
      <c r="B11" s="45"/>
      <c r="C11" s="45"/>
      <c r="D11" s="45"/>
      <c r="E11" s="45"/>
      <c r="F11" s="45" t="str">
        <f>CONCATENATE(D15," ",E15," ",A11," kosten ",G15," ",H15)</f>
        <v>7 Liter Malt Whiskey kosten 225,99 EUR</v>
      </c>
      <c r="G11" s="46"/>
      <c r="H11" s="47"/>
    </row>
    <row r="12" spans="1:8" ht="13">
      <c r="A12" s="36"/>
      <c r="B12" s="37"/>
      <c r="C12" s="37"/>
      <c r="D12" s="37"/>
      <c r="E12" s="37"/>
      <c r="F12" s="37" t="str">
        <f>CONCATENATE("Was kosten ",D16," ",E16," ?")</f>
        <v>Was kosten 2 fl. oz. ?</v>
      </c>
      <c r="G12" s="48"/>
      <c r="H12" s="49"/>
    </row>
    <row r="13" spans="1:8">
      <c r="A13" s="50"/>
      <c r="B13" s="51"/>
      <c r="C13" s="51"/>
      <c r="D13" s="51"/>
      <c r="E13" s="51"/>
      <c r="F13" s="51"/>
      <c r="G13" s="51"/>
      <c r="H13" s="52"/>
    </row>
    <row r="14" spans="1:8">
      <c r="A14" s="50"/>
      <c r="B14" s="51"/>
      <c r="C14" s="51"/>
      <c r="D14" s="53" t="s">
        <v>43</v>
      </c>
      <c r="E14" s="53" t="s">
        <v>44</v>
      </c>
      <c r="F14" s="53" t="s">
        <v>45</v>
      </c>
      <c r="G14" s="53" t="s">
        <v>46</v>
      </c>
      <c r="H14" s="53" t="s">
        <v>47</v>
      </c>
    </row>
    <row r="15" spans="1:8">
      <c r="A15" s="50"/>
      <c r="B15" s="51"/>
      <c r="C15" s="51"/>
      <c r="D15" s="54">
        <v>7</v>
      </c>
      <c r="E15" s="54" t="s">
        <v>72</v>
      </c>
      <c r="F15" s="53" t="str">
        <f>"="</f>
        <v>=</v>
      </c>
      <c r="G15" s="55">
        <v>225.99</v>
      </c>
      <c r="H15" s="55" t="s">
        <v>62</v>
      </c>
    </row>
    <row r="16" spans="1:8" ht="13">
      <c r="A16" s="50"/>
      <c r="B16" s="51"/>
      <c r="C16" s="51"/>
      <c r="D16" s="54">
        <v>2</v>
      </c>
      <c r="E16" s="54" t="s">
        <v>11</v>
      </c>
      <c r="F16" s="53" t="str">
        <f>"="</f>
        <v>=</v>
      </c>
      <c r="G16" s="57" t="s">
        <v>0</v>
      </c>
      <c r="H16" s="58" t="str">
        <f>H15</f>
        <v>EUR</v>
      </c>
    </row>
    <row r="17" spans="1:9">
      <c r="A17" s="59"/>
      <c r="B17" s="60"/>
      <c r="C17" s="60"/>
      <c r="D17" s="60"/>
      <c r="E17" s="60"/>
      <c r="F17" s="60"/>
      <c r="G17" s="61"/>
      <c r="H17" s="62"/>
    </row>
    <row r="18" spans="1:9">
      <c r="A18" s="63"/>
      <c r="B18" s="64"/>
      <c r="C18" s="64"/>
      <c r="D18" s="64"/>
      <c r="E18" s="64"/>
      <c r="F18" s="64"/>
      <c r="G18" s="65"/>
      <c r="H18" s="66"/>
    </row>
    <row r="19" spans="1:9" s="71" customFormat="1" ht="15.5">
      <c r="A19" s="67" t="str">
        <f>Type1!A19</f>
        <v>Schritt 1</v>
      </c>
      <c r="B19" s="68"/>
      <c r="C19" s="68"/>
      <c r="D19" s="68"/>
      <c r="E19" s="68"/>
      <c r="F19" s="68"/>
      <c r="G19" s="69"/>
      <c r="H19" s="70"/>
    </row>
    <row r="20" spans="1:9">
      <c r="A20" s="50" t="str">
        <f>Type1!A20</f>
        <v>Abgleichen, ob die Einheiten identisch sind.</v>
      </c>
      <c r="B20" s="51"/>
      <c r="C20" s="51"/>
      <c r="D20" s="51"/>
      <c r="E20" s="56" t="str">
        <f>E15</f>
        <v>Liter</v>
      </c>
      <c r="F20" s="53" t="str">
        <f>"="</f>
        <v>=</v>
      </c>
      <c r="G20" s="56" t="str">
        <f>E16</f>
        <v>fl. oz.</v>
      </c>
      <c r="H20" s="72"/>
    </row>
    <row r="21" spans="1:9" ht="13">
      <c r="A21" s="50"/>
      <c r="B21" s="51"/>
      <c r="C21" s="51"/>
      <c r="D21" s="51"/>
      <c r="E21" s="128" t="str">
        <f>IF(E15=E16,"Gleiche Einheiten, weiter!","Ups! Das paßt nicht!")</f>
        <v>Ups! Das paßt nicht!</v>
      </c>
      <c r="F21" s="129"/>
      <c r="G21" s="130"/>
      <c r="H21" s="72"/>
    </row>
    <row r="22" spans="1:9">
      <c r="A22" s="50"/>
      <c r="B22" s="51"/>
      <c r="C22" s="51"/>
      <c r="D22" s="51"/>
      <c r="E22" s="51"/>
      <c r="F22" s="51"/>
      <c r="G22" s="73"/>
      <c r="H22" s="72"/>
    </row>
    <row r="23" spans="1:9">
      <c r="A23" s="50" t="str">
        <f>Type2!A23</f>
        <v>Wir beseitigen dieses Problem, indem wir die größere Einheit in die kleinere umrechnen, und damit eine gemeinsame Basis schaffen.</v>
      </c>
      <c r="B23" s="51"/>
      <c r="C23" s="51"/>
      <c r="D23" s="51"/>
      <c r="E23" s="51"/>
      <c r="F23" s="51"/>
      <c r="G23" s="73"/>
      <c r="H23" s="72"/>
    </row>
    <row r="24" spans="1:9" ht="5.5" customHeight="1">
      <c r="A24" s="50"/>
      <c r="B24" s="51"/>
      <c r="C24" s="51"/>
      <c r="D24" s="51"/>
      <c r="E24" s="51"/>
      <c r="F24" s="51"/>
      <c r="G24" s="73"/>
      <c r="H24" s="72"/>
    </row>
    <row r="25" spans="1:9">
      <c r="A25" s="50"/>
      <c r="B25" s="51"/>
      <c r="C25" s="51"/>
      <c r="D25" s="54">
        <v>1</v>
      </c>
      <c r="E25" s="56" t="str">
        <f>E15</f>
        <v>Liter</v>
      </c>
      <c r="F25" s="53" t="str">
        <f>"="</f>
        <v>=</v>
      </c>
      <c r="G25" s="100">
        <v>33.814</v>
      </c>
      <c r="H25" s="58" t="str">
        <f>E16</f>
        <v>fl. oz.</v>
      </c>
    </row>
    <row r="26" spans="1:9">
      <c r="A26" s="50"/>
      <c r="B26" s="51"/>
      <c r="C26" s="51"/>
      <c r="D26" s="53">
        <f>D15</f>
        <v>7</v>
      </c>
      <c r="E26" s="53" t="str">
        <f>E15</f>
        <v>Liter</v>
      </c>
      <c r="F26" s="53" t="str">
        <f>"="</f>
        <v>=</v>
      </c>
      <c r="G26" s="101">
        <f>D26*G25</f>
        <v>236.69800000000001</v>
      </c>
      <c r="H26" s="58" t="str">
        <f>H25</f>
        <v>fl. oz.</v>
      </c>
    </row>
    <row r="27" spans="1:9" hidden="1">
      <c r="A27" s="50"/>
      <c r="B27" s="51"/>
      <c r="C27" s="51"/>
      <c r="D27" s="51"/>
      <c r="E27" s="51"/>
      <c r="F27" s="51"/>
      <c r="G27" s="73"/>
      <c r="H27" s="72"/>
    </row>
    <row r="28" spans="1:9" ht="10.15" customHeight="1">
      <c r="A28" s="50"/>
      <c r="B28" s="51"/>
      <c r="C28" s="51"/>
      <c r="D28" s="51"/>
      <c r="E28" s="51"/>
      <c r="F28" s="51"/>
      <c r="G28" s="73"/>
      <c r="H28" s="72"/>
    </row>
    <row r="29" spans="1:9">
      <c r="A29" s="50"/>
      <c r="B29" s="51"/>
      <c r="C29" s="51"/>
      <c r="D29" s="53" t="str">
        <f>D14</f>
        <v>Anzahl</v>
      </c>
      <c r="E29" s="53" t="str">
        <f>E14</f>
        <v>Einheiten</v>
      </c>
      <c r="F29" s="53" t="str">
        <f>F14</f>
        <v>entspricht</v>
      </c>
      <c r="G29" s="53" t="str">
        <f>G14</f>
        <v>Wert</v>
      </c>
      <c r="H29" s="53" t="str">
        <f>H14</f>
        <v>Währung</v>
      </c>
    </row>
    <row r="30" spans="1:9">
      <c r="A30" s="50"/>
      <c r="B30" s="51"/>
      <c r="C30" s="51"/>
      <c r="D30" s="101">
        <f>G26</f>
        <v>236.69800000000001</v>
      </c>
      <c r="E30" s="58" t="str">
        <f>H26</f>
        <v>fl. oz.</v>
      </c>
      <c r="F30" s="56" t="str">
        <f>"="</f>
        <v>=</v>
      </c>
      <c r="G30" s="58">
        <f>G15</f>
        <v>225.99</v>
      </c>
      <c r="H30" s="58" t="str">
        <f>H15</f>
        <v>EUR</v>
      </c>
      <c r="I30" s="102"/>
    </row>
    <row r="31" spans="1:9" ht="13">
      <c r="A31" s="50"/>
      <c r="B31" s="51"/>
      <c r="C31" s="51"/>
      <c r="D31" s="101">
        <f>D16</f>
        <v>2</v>
      </c>
      <c r="E31" s="56" t="str">
        <f>E16</f>
        <v>fl. oz.</v>
      </c>
      <c r="F31" s="56" t="str">
        <f>"="</f>
        <v>=</v>
      </c>
      <c r="G31" s="103" t="s">
        <v>0</v>
      </c>
      <c r="H31" s="58" t="str">
        <f>H30</f>
        <v>EUR</v>
      </c>
    </row>
    <row r="32" spans="1:9" ht="13">
      <c r="A32" s="74"/>
      <c r="B32" s="51"/>
      <c r="C32" s="51"/>
      <c r="D32" s="51"/>
      <c r="E32" s="51"/>
      <c r="F32" s="51"/>
      <c r="G32" s="73"/>
      <c r="H32" s="72"/>
    </row>
    <row r="33" spans="1:8" hidden="1">
      <c r="A33" s="50"/>
      <c r="B33" s="51"/>
      <c r="C33" s="51"/>
      <c r="D33" s="51"/>
      <c r="E33" s="58" t="str">
        <f>E30</f>
        <v>fl. oz.</v>
      </c>
      <c r="F33" s="53" t="str">
        <f>"="</f>
        <v>=</v>
      </c>
      <c r="G33" s="56" t="str">
        <f>E31</f>
        <v>fl. oz.</v>
      </c>
      <c r="H33" s="72"/>
    </row>
    <row r="34" spans="1:8" ht="13" hidden="1">
      <c r="A34" s="74" t="s">
        <v>3</v>
      </c>
      <c r="B34" s="51"/>
      <c r="C34" s="51"/>
      <c r="D34" s="51"/>
      <c r="E34" s="128" t="str">
        <f>IF(E30=E31,"Great! Same type of unit!","Oops! Different type of unit!")</f>
        <v>Great! Same type of unit!</v>
      </c>
      <c r="F34" s="129"/>
      <c r="G34" s="130"/>
      <c r="H34" s="72"/>
    </row>
    <row r="35" spans="1:8" ht="13" hidden="1">
      <c r="A35" s="75"/>
      <c r="B35" s="60"/>
      <c r="C35" s="60"/>
      <c r="D35" s="60"/>
      <c r="E35" s="60"/>
      <c r="F35" s="60"/>
      <c r="G35" s="61"/>
      <c r="H35" s="62"/>
    </row>
    <row r="36" spans="1:8" s="71" customFormat="1" ht="15.5">
      <c r="A36" s="76" t="s">
        <v>51</v>
      </c>
      <c r="B36" s="77"/>
      <c r="C36" s="77"/>
      <c r="D36" s="77"/>
      <c r="E36" s="77"/>
      <c r="F36" s="77"/>
      <c r="G36" s="78"/>
      <c r="H36" s="79"/>
    </row>
    <row r="37" spans="1:8">
      <c r="A37" s="50" t="str">
        <f>Type1!A37</f>
        <v xml:space="preserve">Herunterbrechen auf 1, indem beide Seiten durch die vorhandene Anzahl geteilt werden. </v>
      </c>
      <c r="B37" s="51"/>
      <c r="C37" s="51"/>
      <c r="D37" s="51"/>
      <c r="E37" s="51"/>
      <c r="F37" s="51"/>
      <c r="G37" s="73"/>
      <c r="H37" s="72"/>
    </row>
    <row r="38" spans="1:8" hidden="1">
      <c r="A38" s="50"/>
      <c r="B38" s="51"/>
      <c r="C38" s="51"/>
      <c r="D38" s="51"/>
      <c r="E38" s="51"/>
      <c r="F38" s="51"/>
      <c r="G38" s="73"/>
      <c r="H38" s="72"/>
    </row>
    <row r="39" spans="1:8" hidden="1">
      <c r="A39" s="50"/>
      <c r="B39" s="51"/>
      <c r="C39" s="51"/>
      <c r="D39" s="53" t="str">
        <f>D14</f>
        <v>Anzahl</v>
      </c>
      <c r="E39" s="53" t="str">
        <f>E14</f>
        <v>Einheiten</v>
      </c>
      <c r="F39" s="53" t="str">
        <f>F14</f>
        <v>entspricht</v>
      </c>
      <c r="G39" s="53" t="str">
        <f>G14</f>
        <v>Wert</v>
      </c>
      <c r="H39" s="53" t="str">
        <f>H14</f>
        <v>Währung</v>
      </c>
    </row>
    <row r="40" spans="1:8" hidden="1">
      <c r="A40" s="50"/>
      <c r="B40" s="51"/>
      <c r="C40" s="51"/>
      <c r="D40" s="101">
        <f>D30</f>
        <v>236.69800000000001</v>
      </c>
      <c r="E40" s="81" t="str">
        <f>E30</f>
        <v>fl. oz.</v>
      </c>
      <c r="F40" s="53" t="str">
        <f t="shared" ref="F40:F41" si="0">"="</f>
        <v>=</v>
      </c>
      <c r="G40" s="81">
        <f>G15</f>
        <v>225.99</v>
      </c>
      <c r="H40" s="81" t="str">
        <f>H15</f>
        <v>EUR</v>
      </c>
    </row>
    <row r="41" spans="1:8">
      <c r="A41" s="50"/>
      <c r="B41" s="51"/>
      <c r="C41" s="51"/>
      <c r="D41" s="101">
        <f>D40/D40</f>
        <v>1</v>
      </c>
      <c r="E41" s="53" t="str">
        <f>E16</f>
        <v>fl. oz.</v>
      </c>
      <c r="F41" s="53" t="str">
        <f t="shared" si="0"/>
        <v>=</v>
      </c>
      <c r="G41" s="81">
        <f>G40/D40</f>
        <v>0.95476091897692417</v>
      </c>
      <c r="H41" s="81" t="str">
        <f>H16</f>
        <v>EUR</v>
      </c>
    </row>
    <row r="42" spans="1:8">
      <c r="A42" s="50"/>
      <c r="B42" s="51"/>
      <c r="C42" s="51"/>
      <c r="D42" s="82"/>
      <c r="E42" s="51"/>
      <c r="F42" s="51"/>
      <c r="G42" s="82"/>
      <c r="H42" s="52"/>
    </row>
    <row r="43" spans="1:8" hidden="1">
      <c r="A43" s="59"/>
      <c r="B43" s="60"/>
      <c r="C43" s="60"/>
      <c r="D43" s="83"/>
      <c r="E43" s="60"/>
      <c r="F43" s="60"/>
      <c r="G43" s="83"/>
      <c r="H43" s="84"/>
    </row>
    <row r="44" spans="1:8" s="71" customFormat="1" ht="15.5">
      <c r="A44" s="76" t="s">
        <v>70</v>
      </c>
      <c r="B44" s="77"/>
      <c r="C44" s="77"/>
      <c r="D44" s="85"/>
      <c r="E44" s="77"/>
      <c r="F44" s="77"/>
      <c r="G44" s="85"/>
      <c r="H44" s="86"/>
    </row>
    <row r="45" spans="1:8">
      <c r="A45" s="50" t="str">
        <f>Type1!A45</f>
        <v>Multiplizieren Sie beide Seiten mit der gesuchten Anzahl.</v>
      </c>
      <c r="B45" s="51"/>
      <c r="C45" s="51"/>
      <c r="D45" s="82"/>
      <c r="E45" s="51"/>
      <c r="F45" s="51"/>
      <c r="G45" s="82"/>
      <c r="H45" s="52"/>
    </row>
    <row r="46" spans="1:8" hidden="1">
      <c r="A46" s="50"/>
      <c r="B46" s="51"/>
      <c r="C46" s="51"/>
      <c r="D46" s="82"/>
      <c r="E46" s="51"/>
      <c r="F46" s="51"/>
      <c r="G46" s="82"/>
      <c r="H46" s="52"/>
    </row>
    <row r="47" spans="1:8" hidden="1">
      <c r="A47" s="50"/>
      <c r="B47" s="51"/>
      <c r="C47" s="51"/>
      <c r="D47" s="53" t="str">
        <f>D39</f>
        <v>Anzahl</v>
      </c>
      <c r="E47" s="53" t="str">
        <f t="shared" ref="E47:H47" si="1">E39</f>
        <v>Einheiten</v>
      </c>
      <c r="F47" s="53" t="str">
        <f t="shared" si="1"/>
        <v>entspricht</v>
      </c>
      <c r="G47" s="53" t="str">
        <f t="shared" si="1"/>
        <v>Wert</v>
      </c>
      <c r="H47" s="53" t="str">
        <f t="shared" si="1"/>
        <v>Währung</v>
      </c>
    </row>
    <row r="48" spans="1:8" hidden="1">
      <c r="A48" s="50"/>
      <c r="B48" s="51"/>
      <c r="C48" s="51"/>
      <c r="D48" s="53">
        <f>D41</f>
        <v>1</v>
      </c>
      <c r="E48" s="53" t="str">
        <f>E40</f>
        <v>fl. oz.</v>
      </c>
      <c r="F48" s="53" t="str">
        <f t="shared" ref="F48:F49" si="2">"="</f>
        <v>=</v>
      </c>
      <c r="G48" s="81">
        <f>G41</f>
        <v>0.95476091897692417</v>
      </c>
      <c r="H48" s="81" t="str">
        <f>H40</f>
        <v>EUR</v>
      </c>
    </row>
    <row r="49" spans="1:8">
      <c r="A49" s="50"/>
      <c r="B49" s="51"/>
      <c r="C49" s="51"/>
      <c r="D49" s="53">
        <f>D41*D16</f>
        <v>2</v>
      </c>
      <c r="E49" s="53" t="str">
        <f>E41</f>
        <v>fl. oz.</v>
      </c>
      <c r="F49" s="53" t="str">
        <f t="shared" si="2"/>
        <v>=</v>
      </c>
      <c r="G49" s="104">
        <f>TRUNC(G41*D16,2)</f>
        <v>1.9</v>
      </c>
      <c r="H49" s="81" t="str">
        <f>H41</f>
        <v>EUR</v>
      </c>
    </row>
    <row r="50" spans="1:8">
      <c r="A50" s="50"/>
      <c r="B50" s="51"/>
      <c r="C50" s="51"/>
      <c r="D50" s="51"/>
      <c r="E50" s="51"/>
      <c r="F50" s="51"/>
      <c r="G50" s="51"/>
      <c r="H50" s="52"/>
    </row>
    <row r="51" spans="1:8" hidden="1">
      <c r="A51" s="50"/>
      <c r="B51" s="51"/>
      <c r="C51" s="51"/>
      <c r="D51" s="51"/>
      <c r="E51" s="51"/>
      <c r="F51" s="51"/>
      <c r="G51" s="51"/>
      <c r="H51" s="52"/>
    </row>
    <row r="52" spans="1:8" hidden="1">
      <c r="A52" s="59"/>
      <c r="B52" s="60"/>
      <c r="C52" s="60"/>
      <c r="D52" s="60"/>
      <c r="E52" s="60"/>
      <c r="F52" s="60"/>
      <c r="G52" s="60"/>
      <c r="H52" s="84"/>
    </row>
    <row r="53" spans="1:8" ht="28.9" customHeight="1">
      <c r="A53" s="88" t="str">
        <f>CONCATENATE("Hier die Lösung:  wenn ",D15," ",E15," ",G15," kosten, dann kosten ",D16," ",E16," ",G49,".")</f>
        <v>Hier die Lösung:  wenn 7 Liter 225,99 kosten, dann kosten 2 fl. oz. 1,9.</v>
      </c>
      <c r="B53" s="89"/>
      <c r="C53" s="89"/>
      <c r="D53" s="89"/>
      <c r="E53" s="89"/>
      <c r="F53" s="89"/>
      <c r="G53" s="89"/>
      <c r="H53" s="90"/>
    </row>
  </sheetData>
  <mergeCells count="2">
    <mergeCell ref="E21:G21"/>
    <mergeCell ref="E34:G34"/>
  </mergeCells>
  <conditionalFormatting sqref="E34">
    <cfRule type="cellIs" dxfId="3" priority="3" operator="equal">
      <formula>"Great! Same type of unit!"</formula>
    </cfRule>
    <cfRule type="cellIs" dxfId="2" priority="4" operator="equal">
      <formula>"Oops! Different type of unit!"</formula>
    </cfRule>
  </conditionalFormatting>
  <conditionalFormatting sqref="E21">
    <cfRule type="cellIs" dxfId="1" priority="1" operator="equal">
      <formula>"Gleiche Einheiten, weiter!"</formula>
    </cfRule>
    <cfRule type="cellIs" dxfId="0" priority="2" operator="equal">
      <formula>"Ups! Das paßt nicht!"</formula>
    </cfRule>
  </conditionalFormatting>
  <pageMargins left="0.70866141732283472" right="0.70866141732283472" top="0.78740157480314965" bottom="0.78740157480314965" header="0.31496062992125984" footer="0.31496062992125984"/>
  <pageSetup paperSize="9"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WELCOME</vt:lpstr>
      <vt:lpstr>Navigation</vt:lpstr>
      <vt:lpstr>Type1</vt:lpstr>
      <vt:lpstr>Type2</vt:lpstr>
      <vt:lpstr>tyt1</vt:lpstr>
      <vt:lpstr>tyt2</vt:lpstr>
      <vt:lpstr>Navigation!Druckbereich</vt:lpstr>
      <vt:lpstr>Type1!Druckbereich</vt:lpstr>
      <vt:lpstr>Type2!Druckbereich</vt:lpstr>
      <vt:lpstr>'tyt1'!Druckbereich</vt:lpstr>
      <vt:lpstr>'tyt2'!Druckbereich</vt:lpstr>
      <vt:lpstr>Help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kbs_000</cp:lastModifiedBy>
  <cp:lastPrinted>2013-11-17T21:20:58Z</cp:lastPrinted>
  <dcterms:created xsi:type="dcterms:W3CDTF">2013-11-07T22:05:37Z</dcterms:created>
  <dcterms:modified xsi:type="dcterms:W3CDTF">2014-11-03T19:26:51Z</dcterms:modified>
</cp:coreProperties>
</file>