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24226"/>
  <bookViews>
    <workbookView xWindow="120" yWindow="140" windowWidth="15480" windowHeight="8990"/>
  </bookViews>
  <sheets>
    <sheet name="WELCOME" sheetId="10" r:id="rId1"/>
    <sheet name="Navigation" sheetId="9" r:id="rId2"/>
    <sheet name="DemoDATA" sheetId="8" r:id="rId3"/>
    <sheet name="DATA" sheetId="7" r:id="rId4"/>
    <sheet name="Status" sheetId="1" r:id="rId5"/>
    <sheet name=" " sheetId="2" state="hidden" r:id="rId6"/>
    <sheet name="  " sheetId="11" state="hidden" r:id="rId7"/>
  </sheets>
  <definedNames>
    <definedName name="_xlnm.Print_Area" localSheetId="3">DATA!$A$17:$K$34</definedName>
    <definedName name="_xlnm.Print_Area" localSheetId="4">Status!$B$2:$K$28</definedName>
    <definedName name="_xlnm.Print_Area" localSheetId="0">WELCOME!$A$1:$A$35</definedName>
    <definedName name="_xlnm.Print_Titles" localSheetId="0">WELCOME!$1:$2</definedName>
  </definedNames>
  <calcPr calcId="152511" fullCalcOnLoad="1"/>
</workbook>
</file>

<file path=xl/calcChain.xml><?xml version="1.0" encoding="utf-8"?>
<calcChain xmlns="http://schemas.openxmlformats.org/spreadsheetml/2006/main">
  <c r="E32" i="8" l="1"/>
  <c r="E31" i="8"/>
  <c r="C7" i="9"/>
  <c r="C8" i="9"/>
  <c r="B1" i="1"/>
  <c r="A9" i="9" s="1"/>
  <c r="B17" i="7"/>
  <c r="B17" i="8"/>
  <c r="A27" i="10"/>
  <c r="A36" i="10"/>
  <c r="A35" i="10" s="1"/>
  <c r="A1" i="9"/>
  <c r="B1" i="10" s="1"/>
  <c r="D2" i="9"/>
  <c r="E32" i="7"/>
  <c r="E31" i="7"/>
  <c r="C23" i="7"/>
  <c r="C23" i="8"/>
  <c r="B2" i="2"/>
  <c r="E20" i="2" s="1"/>
  <c r="K11" i="1" s="1"/>
  <c r="B18" i="2"/>
  <c r="A1" i="8"/>
  <c r="A7" i="9" s="1"/>
  <c r="A1" i="7"/>
  <c r="A8" i="9" s="1"/>
  <c r="I8" i="1"/>
  <c r="C22" i="2"/>
  <c r="B23" i="2"/>
  <c r="B27" i="2"/>
  <c r="A28" i="2"/>
  <c r="G19" i="1" s="1"/>
  <c r="D29" i="2"/>
  <c r="A32" i="2"/>
  <c r="E32" i="2"/>
  <c r="K23" i="1" s="1"/>
  <c r="D33" i="2"/>
  <c r="C34" i="2"/>
  <c r="B35" i="2"/>
  <c r="E36" i="2"/>
  <c r="K27" i="1" s="1"/>
  <c r="C38" i="2"/>
  <c r="B39" i="2"/>
  <c r="A19" i="2"/>
  <c r="G10" i="1" s="1"/>
  <c r="D18" i="2"/>
  <c r="D19" i="2"/>
  <c r="C6" i="2"/>
  <c r="A8" i="2"/>
  <c r="C10" i="2"/>
  <c r="C21" i="2"/>
  <c r="B22" i="2"/>
  <c r="A23" i="2"/>
  <c r="G14" i="1" s="1"/>
  <c r="E23" i="2"/>
  <c r="K14" i="1"/>
  <c r="C25" i="2"/>
  <c r="B26" i="2"/>
  <c r="A27" i="2"/>
  <c r="G18" i="1" s="1"/>
  <c r="E27" i="2"/>
  <c r="K18" i="1"/>
  <c r="D28" i="2"/>
  <c r="B30" i="2"/>
  <c r="A31" i="2"/>
  <c r="E31" i="2"/>
  <c r="K22" i="1" s="1"/>
  <c r="D32" i="2"/>
  <c r="C33" i="2"/>
  <c r="B34" i="2"/>
  <c r="E35" i="2"/>
  <c r="K26" i="1" s="1"/>
  <c r="C37" i="2"/>
  <c r="B38" i="2"/>
  <c r="A39" i="2"/>
  <c r="G28" i="1" s="1"/>
  <c r="E39" i="2"/>
  <c r="C18" i="2"/>
  <c r="C19" i="2"/>
  <c r="A7" i="2"/>
  <c r="I2" i="1"/>
  <c r="E7" i="2"/>
  <c r="C9" i="2"/>
  <c r="B10" i="2"/>
  <c r="E11" i="2"/>
  <c r="A15" i="2"/>
  <c r="D16" i="2"/>
  <c r="C20" i="2"/>
  <c r="A22" i="2"/>
  <c r="G13" i="1"/>
  <c r="E22" i="2"/>
  <c r="K13" i="1" s="1"/>
  <c r="D23" i="2"/>
  <c r="C24" i="2"/>
  <c r="B25" i="2"/>
  <c r="E26" i="2"/>
  <c r="K17" i="1" s="1"/>
  <c r="C28" i="2"/>
  <c r="B29" i="2"/>
  <c r="A30" i="2"/>
  <c r="G21" i="1" s="1"/>
  <c r="E30" i="2"/>
  <c r="K21" i="1"/>
  <c r="D31" i="2"/>
  <c r="B33" i="2"/>
  <c r="A34" i="2"/>
  <c r="G23" i="1" s="1"/>
  <c r="D35" i="2"/>
  <c r="C36" i="2"/>
  <c r="A38" i="2"/>
  <c r="G27" i="1"/>
  <c r="E38" i="2"/>
  <c r="B19" i="2"/>
  <c r="A6" i="2"/>
  <c r="E6" i="2"/>
  <c r="C8" i="2"/>
  <c r="B9" i="2"/>
  <c r="A10" i="2"/>
  <c r="D11" i="2"/>
  <c r="C12" i="2"/>
  <c r="B13" i="2"/>
  <c r="C4" i="1" s="1"/>
  <c r="A14" i="2"/>
  <c r="E14" i="2"/>
  <c r="D15" i="2"/>
  <c r="B5" i="2"/>
  <c r="C2" i="1"/>
  <c r="A5" i="2"/>
  <c r="B2" i="1" s="1"/>
  <c r="D9" i="2"/>
  <c r="A12" i="2"/>
  <c r="D13" i="2"/>
  <c r="E16" i="2"/>
  <c r="D5" i="2"/>
  <c r="B20" i="2"/>
  <c r="E21" i="2"/>
  <c r="K12" i="1" s="1"/>
  <c r="C23" i="2"/>
  <c r="B24" i="2"/>
  <c r="A25" i="2"/>
  <c r="G16" i="1" s="1"/>
  <c r="E25" i="2"/>
  <c r="K16" i="1"/>
  <c r="D26" i="2"/>
  <c r="B28" i="2"/>
  <c r="A29" i="2"/>
  <c r="G20" i="1" s="1"/>
  <c r="D30" i="2"/>
  <c r="C31" i="2"/>
  <c r="A33" i="2"/>
  <c r="G22" i="1"/>
  <c r="E33" i="2"/>
  <c r="K24" i="1" s="1"/>
  <c r="D34" i="2"/>
  <c r="C35" i="2"/>
  <c r="B36" i="2"/>
  <c r="E37" i="2"/>
  <c r="K28" i="1" s="1"/>
  <c r="C39" i="2"/>
  <c r="A18" i="2"/>
  <c r="E18" i="2"/>
  <c r="D6" i="2"/>
  <c r="C7" i="2"/>
  <c r="A9" i="2"/>
  <c r="E9" i="2"/>
  <c r="D10" i="2"/>
  <c r="B12" i="2"/>
  <c r="A13" i="2"/>
  <c r="E13" i="2"/>
  <c r="C15" i="2"/>
  <c r="B16" i="2"/>
  <c r="K5" i="1" s="1"/>
  <c r="E17" i="2"/>
  <c r="K6" i="1"/>
  <c r="E5" i="2"/>
  <c r="B11" i="2"/>
  <c r="C1" i="11"/>
  <c r="E12" i="2"/>
  <c r="A16" i="2"/>
  <c r="D17" i="2"/>
  <c r="A11" i="2"/>
  <c r="B14" i="2"/>
  <c r="E15" i="2"/>
  <c r="C17" i="2"/>
  <c r="B31" i="2"/>
  <c r="E28" i="2"/>
  <c r="K19" i="1" s="1"/>
  <c r="D21" i="2"/>
  <c r="A20" i="2"/>
  <c r="G11" i="1" s="1"/>
  <c r="D25" i="2"/>
  <c r="A24" i="2"/>
  <c r="G15" i="1" s="1"/>
  <c r="C9" i="9"/>
  <c r="B1" i="8"/>
  <c r="D6" i="9"/>
  <c r="D9" i="9"/>
  <c r="D8" i="9"/>
  <c r="A26" i="10"/>
  <c r="A17" i="8"/>
  <c r="D7" i="9"/>
  <c r="B1" i="7" l="1"/>
  <c r="C1" i="1"/>
  <c r="B17" i="2"/>
  <c r="C30" i="2"/>
  <c r="C26" i="2"/>
  <c r="C5" i="2"/>
  <c r="D12" i="2"/>
  <c r="C14" i="2"/>
  <c r="E8" i="2"/>
  <c r="A17" i="2"/>
  <c r="D14" i="2"/>
  <c r="C11" i="2"/>
  <c r="B8" i="2"/>
  <c r="E19" i="2"/>
  <c r="K10" i="1" s="1"/>
  <c r="D38" i="2"/>
  <c r="A37" i="2"/>
  <c r="G26" i="1" s="1"/>
  <c r="B32" i="2"/>
  <c r="E29" i="2"/>
  <c r="K20" i="1" s="1"/>
  <c r="C27" i="2"/>
  <c r="D22" i="2"/>
  <c r="A21" i="2"/>
  <c r="G12" i="1" s="1"/>
  <c r="B15" i="2"/>
  <c r="C16" i="2"/>
  <c r="E10" i="2"/>
  <c r="D7" i="2"/>
  <c r="D39" i="2"/>
  <c r="B37" i="2"/>
  <c r="E34" i="2"/>
  <c r="K25" i="1" s="1"/>
  <c r="C32" i="2"/>
  <c r="D27" i="2"/>
  <c r="A26" i="2"/>
  <c r="G17" i="1" s="1"/>
  <c r="B21" i="2"/>
  <c r="C13" i="2"/>
  <c r="D8" i="2"/>
  <c r="B6" i="2"/>
  <c r="D36" i="2"/>
  <c r="A35" i="2"/>
  <c r="G24" i="1" s="1"/>
  <c r="C29" i="2"/>
  <c r="D24" i="2"/>
  <c r="D20" i="2"/>
  <c r="B7" i="2"/>
  <c r="K2" i="1" s="1"/>
  <c r="D37" i="2"/>
  <c r="A36" i="2"/>
  <c r="G25" i="1" s="1"/>
  <c r="E24" i="2"/>
  <c r="K15" i="1" s="1"/>
  <c r="K8" i="1" s="1"/>
  <c r="A17" i="7"/>
  <c r="A2" i="1"/>
  <c r="G5" i="1" l="1"/>
  <c r="M3" i="1" s="1"/>
  <c r="K7" i="1"/>
</calcChain>
</file>

<file path=xl/sharedStrings.xml><?xml version="1.0" encoding="utf-8"?>
<sst xmlns="http://schemas.openxmlformats.org/spreadsheetml/2006/main" count="84" uniqueCount="63">
  <si>
    <t>℅</t>
  </si>
  <si>
    <t>offen</t>
  </si>
  <si>
    <t>Aktivität</t>
  </si>
  <si>
    <t>DATENEINGABE</t>
  </si>
  <si>
    <t xml:space="preserve">Bitte tragen Sie Ihre Daten in die gelben Felder ein.  </t>
  </si>
  <si>
    <t>Löschen oder verschieben Sie keine Zellen, Zeilen, oder Spalten, da dies die Funktionalität dieses Tools zerstören kann.</t>
  </si>
  <si>
    <t>Wenn nötig, können Sie Zeilen und Spalten ausblenden.</t>
  </si>
  <si>
    <t>Firma:</t>
  </si>
  <si>
    <t>Währung</t>
  </si>
  <si>
    <t>€</t>
  </si>
  <si>
    <t>Erläuterungsüberschrift</t>
  </si>
  <si>
    <t>Berichts-/Stichtag:</t>
  </si>
  <si>
    <t>Stunden</t>
  </si>
  <si>
    <t>Gesamtaufwand</t>
  </si>
  <si>
    <t>Einheit</t>
  </si>
  <si>
    <t>Aufwand in</t>
  </si>
  <si>
    <t>Gesamt</t>
  </si>
  <si>
    <t>bisher angefallen</t>
  </si>
  <si>
    <t xml:space="preserve"> - Aktivität 1</t>
  </si>
  <si>
    <t>Success Ltd.</t>
  </si>
  <si>
    <t xml:space="preserve">WILLKOMMEN !   BIENVENUE!   WELCOME!    </t>
  </si>
  <si>
    <t>To the World of Magic Workbooks ®</t>
  </si>
  <si>
    <t>Sie enthält keine Makros (die beim Laden Virenwarnungen abgeben),</t>
  </si>
  <si>
    <t>und erfordert keine umfangreichen Excel-Kenntnisse und keine</t>
  </si>
  <si>
    <t>Programmierkenntnisse.</t>
  </si>
  <si>
    <t>1. Schritt</t>
  </si>
  <si>
    <t xml:space="preserve">Das war's auch schon!  </t>
  </si>
  <si>
    <t>Viel Erfolg wünscht</t>
  </si>
  <si>
    <t>support@magicworkbooks.com</t>
  </si>
  <si>
    <t>Grafiküberschrift</t>
  </si>
  <si>
    <t>Im grünen Feld den Button "Eigene Daten" anklicken.</t>
  </si>
  <si>
    <t>DEMO-DATEN   = Musterdatensatz zur Eingabehilfe</t>
  </si>
  <si>
    <t>Falls Sie möchten, können Sie natürlich auch die Musterdaten verändern, um bestimmte Effekte zu testen.</t>
  </si>
  <si>
    <t>1=eigene Daten; 2= Demodaten</t>
  </si>
  <si>
    <t>gewählter Datensatz</t>
  </si>
  <si>
    <t>DATEN-TRANSFER - hier keine Dateneingabe, Veränderungen führen zur Zerstörung des Tools</t>
  </si>
  <si>
    <t>Einleitung/Übersicht</t>
  </si>
  <si>
    <t>WELCOME</t>
  </si>
  <si>
    <t>click to go!</t>
  </si>
  <si>
    <t>Beschreibung</t>
  </si>
  <si>
    <t>Sheet name</t>
  </si>
  <si>
    <t>d</t>
  </si>
  <si>
    <t>Hinweis: Inhalte werden automatisch generiert - hier bitte keine Dateneingaben tätigen!</t>
  </si>
  <si>
    <t>Inhaltsverzeichnis</t>
  </si>
  <si>
    <r>
      <t>das</t>
    </r>
    <r>
      <rPr>
        <b/>
        <sz val="12"/>
        <color indexed="16"/>
        <rFont val="Arial"/>
        <family val="2"/>
      </rPr>
      <t xml:space="preserve"> MagicWorkbooks</t>
    </r>
    <r>
      <rPr>
        <b/>
        <sz val="12"/>
        <color indexed="61"/>
        <rFont val="Arial"/>
        <family val="2"/>
      </rPr>
      <t xml:space="preserve"> </t>
    </r>
    <r>
      <rPr>
        <b/>
        <sz val="12"/>
        <rFont val="Arial"/>
        <family val="2"/>
      </rPr>
      <t>Team</t>
    </r>
  </si>
  <si>
    <t>Im Batt "Data" Ihre Daten den Erläuterungen entsprechend eingeben.</t>
  </si>
  <si>
    <t>Hier ist das Tool dazu!</t>
  </si>
  <si>
    <t>"Some like it hot !"</t>
  </si>
  <si>
    <t>Sie können den Status nun ausdrucken oder in eine Präsentation einbauen.</t>
  </si>
  <si>
    <t>Sie möchten den Stand eines Projektes/einer Aktivität</t>
  </si>
  <si>
    <t>in einer aussagekräftigen Form darstellen?</t>
  </si>
  <si>
    <t>StatusThermometer</t>
  </si>
  <si>
    <r>
      <t xml:space="preserve">StatusThermometer </t>
    </r>
    <r>
      <rPr>
        <b/>
        <sz val="10"/>
        <rFont val="Arial"/>
        <family val="2"/>
      </rPr>
      <t xml:space="preserve">wurde als Excel Arbeitsmappe entwickelt. </t>
    </r>
  </si>
  <si>
    <r>
      <t xml:space="preserve">Wie benutze ich </t>
    </r>
    <r>
      <rPr>
        <sz val="14"/>
        <color indexed="16"/>
        <rFont val="Arial"/>
        <family val="2"/>
      </rPr>
      <t>StatusThermometer</t>
    </r>
    <r>
      <rPr>
        <sz val="14"/>
        <rFont val="Arial"/>
        <family val="2"/>
      </rPr>
      <t>?</t>
    </r>
  </si>
  <si>
    <t>(keine Micorsoft Excel Standard-Grafik)</t>
  </si>
  <si>
    <t xml:space="preserve"> - Aktivität 2</t>
  </si>
  <si>
    <t xml:space="preserve"> - Aktivität 3</t>
  </si>
  <si>
    <t xml:space="preserve"> - Aktivität 4</t>
  </si>
  <si>
    <t xml:space="preserve"> - Aktivität 5</t>
  </si>
  <si>
    <t xml:space="preserve"> - Aktivität 6</t>
  </si>
  <si>
    <t xml:space="preserve"> - Aktivität 7</t>
  </si>
  <si>
    <t xml:space="preserve">Zielerreichungsgrad </t>
  </si>
  <si>
    <t>Kurzbeschreibung der Aktivität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</si>
</sst>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81" formatCode=";;;"/>
    <numFmt numFmtId="194" formatCode="#,##?,\ "/>
  </numFmts>
  <fonts count="84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b/>
      <sz val="12"/>
      <color indexed="63"/>
      <name val="Calibri"/>
      <family val="2"/>
    </font>
    <font>
      <b/>
      <sz val="12"/>
      <color indexed="52"/>
      <name val="Calibri"/>
      <family val="2"/>
    </font>
    <font>
      <sz val="12"/>
      <color indexed="62"/>
      <name val="Calibri"/>
      <family val="2"/>
    </font>
    <font>
      <b/>
      <sz val="12"/>
      <color indexed="8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u/>
      <sz val="12"/>
      <color indexed="12"/>
      <name val="Calibri"/>
      <family val="2"/>
    </font>
    <font>
      <u/>
      <sz val="10"/>
      <color indexed="12"/>
      <name val="Arial"/>
      <family val="2"/>
    </font>
    <font>
      <sz val="12"/>
      <color indexed="60"/>
      <name val="Calibri"/>
      <family val="2"/>
    </font>
    <font>
      <sz val="12"/>
      <color indexed="2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color indexed="52"/>
      <name val="Calibri"/>
      <family val="2"/>
    </font>
    <font>
      <sz val="12"/>
      <color indexed="10"/>
      <name val="Calibri"/>
      <family val="2"/>
    </font>
    <font>
      <b/>
      <sz val="12"/>
      <color indexed="9"/>
      <name val="Calibri"/>
      <family val="2"/>
    </font>
    <font>
      <sz val="8"/>
      <name val="Calibri"/>
      <family val="2"/>
    </font>
    <font>
      <sz val="12"/>
      <name val="Calibri"/>
      <family val="2"/>
    </font>
    <font>
      <b/>
      <sz val="20"/>
      <color indexed="8"/>
      <name val="Calibri"/>
      <family val="2"/>
    </font>
    <font>
      <sz val="12"/>
      <color indexed="22"/>
      <name val="Calibri"/>
      <family val="2"/>
    </font>
    <font>
      <b/>
      <sz val="12"/>
      <color indexed="10"/>
      <name val="Calibri"/>
      <family val="2"/>
    </font>
    <font>
      <sz val="10"/>
      <color indexed="13"/>
      <name val="Arial"/>
      <family val="2"/>
    </font>
    <font>
      <sz val="12"/>
      <color indexed="13"/>
      <name val="Arial"/>
      <family val="2"/>
    </font>
    <font>
      <sz val="12"/>
      <name val="Arial"/>
      <family val="2"/>
    </font>
    <font>
      <b/>
      <i/>
      <sz val="12"/>
      <color indexed="13"/>
      <name val="Arial"/>
      <family val="2"/>
    </font>
    <font>
      <b/>
      <sz val="10"/>
      <color indexed="13"/>
      <name val="Arial"/>
      <family val="2"/>
    </font>
    <font>
      <b/>
      <sz val="12"/>
      <color indexed="10"/>
      <name val="Arial"/>
      <family val="2"/>
    </font>
    <font>
      <sz val="14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z val="12"/>
      <color indexed="17"/>
      <name val="Calibri"/>
      <family val="2"/>
    </font>
    <font>
      <b/>
      <sz val="12"/>
      <color indexed="17"/>
      <name val="Calibri"/>
      <family val="2"/>
    </font>
    <font>
      <b/>
      <sz val="14"/>
      <color indexed="17"/>
      <name val="Calibri"/>
      <family val="2"/>
    </font>
    <font>
      <b/>
      <sz val="14"/>
      <color indexed="10"/>
      <name val="Calibri"/>
      <family val="2"/>
    </font>
    <font>
      <b/>
      <sz val="16"/>
      <color indexed="10"/>
      <name val="Calibri"/>
      <family val="2"/>
    </font>
    <font>
      <sz val="10"/>
      <name val="Arial Unicode MS"/>
      <family val="2"/>
    </font>
    <font>
      <b/>
      <sz val="12"/>
      <color indexed="12"/>
      <name val="Arial Unicode MS"/>
      <family val="2"/>
    </font>
    <font>
      <u/>
      <sz val="8"/>
      <color indexed="12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8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4"/>
      <color indexed="13"/>
      <name val="Arial"/>
      <family val="2"/>
    </font>
    <font>
      <sz val="10"/>
      <color indexed="9"/>
      <name val="Arial"/>
      <family val="2"/>
    </font>
    <font>
      <b/>
      <sz val="14"/>
      <color indexed="11"/>
      <name val="Arial"/>
      <family val="2"/>
    </font>
    <font>
      <u/>
      <sz val="14"/>
      <color indexed="16"/>
      <name val="Arial"/>
      <family val="2"/>
    </font>
    <font>
      <sz val="10"/>
      <color indexed="16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 Unicode MS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b/>
      <i/>
      <sz val="10"/>
      <color indexed="16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13.5"/>
      <color indexed="10"/>
      <name val="Arial"/>
      <family val="2"/>
    </font>
    <font>
      <b/>
      <i/>
      <sz val="8"/>
      <color indexed="15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i/>
      <sz val="16"/>
      <color indexed="13"/>
      <name val="Pristina"/>
      <family val="4"/>
    </font>
    <font>
      <b/>
      <sz val="12"/>
      <color indexed="16"/>
      <name val="Arial"/>
      <family val="2"/>
    </font>
    <font>
      <b/>
      <sz val="12"/>
      <name val="Arial"/>
      <family val="2"/>
    </font>
    <font>
      <b/>
      <sz val="12"/>
      <color indexed="61"/>
      <name val="Arial"/>
      <family val="2"/>
    </font>
    <font>
      <b/>
      <sz val="12"/>
      <color indexed="12"/>
      <name val="Arial"/>
      <family val="2"/>
    </font>
    <font>
      <sz val="14"/>
      <color indexed="16"/>
      <name val="Arial"/>
      <family val="2"/>
    </font>
    <font>
      <b/>
      <sz val="11"/>
      <color indexed="16"/>
      <name val="Arial"/>
      <family val="2"/>
    </font>
    <font>
      <b/>
      <sz val="20"/>
      <color indexed="16"/>
      <name val="Arial"/>
      <family val="2"/>
    </font>
    <font>
      <b/>
      <sz val="16"/>
      <color indexed="16"/>
      <name val="Arial"/>
      <family val="2"/>
    </font>
    <font>
      <b/>
      <sz val="20"/>
      <color indexed="9"/>
      <name val="Arial"/>
      <family val="2"/>
    </font>
    <font>
      <b/>
      <sz val="18"/>
      <color indexed="9"/>
      <name val="Arial"/>
      <family val="2"/>
    </font>
    <font>
      <b/>
      <u/>
      <sz val="12"/>
      <color indexed="12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u/>
      <sz val="20"/>
      <color rgb="FF7A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16"/>
      </left>
      <right style="double">
        <color indexed="16"/>
      </right>
      <top/>
      <bottom/>
      <diagonal/>
    </border>
    <border>
      <left style="double">
        <color indexed="16"/>
      </left>
      <right style="double">
        <color indexed="16"/>
      </right>
      <top/>
      <bottom style="double">
        <color indexed="16"/>
      </bottom>
      <diagonal/>
    </border>
    <border>
      <left/>
      <right/>
      <top style="hair">
        <color indexed="16"/>
      </top>
      <bottom style="double">
        <color indexed="16"/>
      </bottom>
      <diagonal/>
    </border>
    <border>
      <left style="double">
        <color indexed="16"/>
      </left>
      <right/>
      <top style="hair">
        <color indexed="16"/>
      </top>
      <bottom style="double">
        <color indexed="16"/>
      </bottom>
      <diagonal/>
    </border>
    <border>
      <left style="thin">
        <color indexed="16"/>
      </left>
      <right style="double">
        <color indexed="16"/>
      </right>
      <top style="hair">
        <color indexed="16"/>
      </top>
      <bottom style="hair">
        <color indexed="16"/>
      </bottom>
      <diagonal/>
    </border>
    <border>
      <left/>
      <right style="thin">
        <color indexed="16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double">
        <color indexed="16"/>
      </left>
      <right/>
      <top style="hair">
        <color indexed="16"/>
      </top>
      <bottom style="hair">
        <color indexed="16"/>
      </bottom>
      <diagonal/>
    </border>
    <border>
      <left style="thin">
        <color indexed="16"/>
      </left>
      <right style="double">
        <color indexed="16"/>
      </right>
      <top style="medium">
        <color indexed="16"/>
      </top>
      <bottom style="hair">
        <color indexed="16"/>
      </bottom>
      <diagonal/>
    </border>
    <border>
      <left/>
      <right style="thin">
        <color indexed="16"/>
      </right>
      <top style="medium">
        <color indexed="16"/>
      </top>
      <bottom style="hair">
        <color indexed="16"/>
      </bottom>
      <diagonal/>
    </border>
    <border>
      <left/>
      <right/>
      <top style="medium">
        <color indexed="16"/>
      </top>
      <bottom style="hair">
        <color indexed="16"/>
      </bottom>
      <diagonal/>
    </border>
    <border>
      <left style="double">
        <color indexed="16"/>
      </left>
      <right/>
      <top style="medium">
        <color indexed="16"/>
      </top>
      <bottom style="hair">
        <color indexed="16"/>
      </bottom>
      <diagonal/>
    </border>
    <border>
      <left/>
      <right style="double">
        <color indexed="16"/>
      </right>
      <top/>
      <bottom/>
      <diagonal/>
    </border>
    <border>
      <left style="double">
        <color indexed="16"/>
      </left>
      <right/>
      <top/>
      <bottom/>
      <diagonal/>
    </border>
    <border>
      <left/>
      <right style="double">
        <color indexed="16"/>
      </right>
      <top style="double">
        <color indexed="16"/>
      </top>
      <bottom/>
      <diagonal/>
    </border>
    <border>
      <left/>
      <right/>
      <top style="double">
        <color indexed="16"/>
      </top>
      <bottom/>
      <diagonal/>
    </border>
    <border>
      <left style="double">
        <color indexed="16"/>
      </left>
      <right/>
      <top style="double">
        <color indexed="16"/>
      </top>
      <bottom/>
      <diagonal/>
    </border>
    <border>
      <left/>
      <right style="double">
        <color indexed="16"/>
      </right>
      <top style="thin">
        <color indexed="64"/>
      </top>
      <bottom/>
      <diagonal/>
    </border>
    <border>
      <left style="double">
        <color indexed="16"/>
      </left>
      <right/>
      <top style="thin">
        <color indexed="64"/>
      </top>
      <bottom/>
      <diagonal/>
    </border>
    <border>
      <left style="double">
        <color indexed="16"/>
      </left>
      <right style="double">
        <color indexed="16"/>
      </right>
      <top/>
      <bottom style="thin">
        <color indexed="16"/>
      </bottom>
      <diagonal/>
    </border>
    <border>
      <left style="double">
        <color indexed="16"/>
      </left>
      <right style="double">
        <color indexed="16"/>
      </right>
      <top style="thin">
        <color indexed="16"/>
      </top>
      <bottom/>
      <diagonal/>
    </border>
    <border>
      <left style="double">
        <color indexed="16"/>
      </left>
      <right style="double">
        <color indexed="16"/>
      </right>
      <top style="double">
        <color indexed="16"/>
      </top>
      <bottom/>
      <diagonal/>
    </border>
    <border>
      <left style="double">
        <color indexed="16"/>
      </left>
      <right/>
      <top style="double">
        <color indexed="16"/>
      </top>
      <bottom style="thin">
        <color indexed="64"/>
      </bottom>
      <diagonal/>
    </border>
    <border>
      <left style="thin">
        <color indexed="16"/>
      </left>
      <right style="double">
        <color indexed="16"/>
      </right>
      <top style="hair">
        <color indexed="16"/>
      </top>
      <bottom style="double">
        <color indexed="16"/>
      </bottom>
      <diagonal/>
    </border>
    <border>
      <left/>
      <right style="thin">
        <color indexed="16"/>
      </right>
      <top style="hair">
        <color indexed="16"/>
      </top>
      <bottom style="double">
        <color indexed="16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1" applyNumberFormat="0" applyAlignment="0" applyProtection="0"/>
    <xf numFmtId="0" fontId="4" fillId="11" borderId="2" applyNumberFormat="0" applyAlignment="0" applyProtection="0"/>
    <xf numFmtId="0" fontId="5" fillId="4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1" fillId="12" borderId="0" applyNumberFormat="0" applyBorder="0" applyAlignment="0" applyProtection="0"/>
    <xf numFmtId="0" fontId="1" fillId="1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2" fillId="2" borderId="0" applyNumberFormat="0" applyBorder="0" applyAlignment="0" applyProtection="0"/>
    <xf numFmtId="0" fontId="13" fillId="0" borderId="0"/>
    <xf numFmtId="0" fontId="48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48" fillId="0" borderId="0"/>
    <xf numFmtId="0" fontId="58" fillId="0" borderId="0"/>
    <xf numFmtId="0" fontId="81" fillId="0" borderId="0"/>
    <xf numFmtId="0" fontId="13" fillId="0" borderId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14" borderId="9" applyNumberFormat="0" applyAlignment="0" applyProtection="0"/>
  </cellStyleXfs>
  <cellXfs count="225">
    <xf numFmtId="0" fontId="0" fillId="0" borderId="0" xfId="0"/>
    <xf numFmtId="2" fontId="0" fillId="15" borderId="10" xfId="0" applyNumberFormat="1" applyFill="1" applyBorder="1"/>
    <xf numFmtId="2" fontId="6" fillId="16" borderId="11" xfId="0" applyNumberFormat="1" applyFont="1" applyFill="1" applyBorder="1" applyAlignment="1">
      <alignment horizontal="center"/>
    </xf>
    <xf numFmtId="0" fontId="0" fillId="0" borderId="0" xfId="0" applyProtection="1"/>
    <xf numFmtId="3" fontId="0" fillId="0" borderId="0" xfId="0" applyNumberFormat="1" applyProtection="1"/>
    <xf numFmtId="0" fontId="13" fillId="0" borderId="0" xfId="0" applyFont="1"/>
    <xf numFmtId="0" fontId="13" fillId="0" borderId="0" xfId="0" applyFont="1" applyFill="1"/>
    <xf numFmtId="0" fontId="31" fillId="0" borderId="0" xfId="0" applyFont="1" applyFill="1"/>
    <xf numFmtId="14" fontId="13" fillId="15" borderId="12" xfId="0" applyNumberFormat="1" applyFont="1" applyFill="1" applyBorder="1"/>
    <xf numFmtId="0" fontId="32" fillId="0" borderId="0" xfId="0" applyFont="1"/>
    <xf numFmtId="14" fontId="33" fillId="15" borderId="12" xfId="0" applyNumberFormat="1" applyFont="1" applyFill="1" applyBorder="1" applyAlignment="1">
      <alignment horizontal="center"/>
    </xf>
    <xf numFmtId="181" fontId="0" fillId="0" borderId="0" xfId="0" applyNumberFormat="1" applyProtection="1"/>
    <xf numFmtId="0" fontId="34" fillId="0" borderId="0" xfId="0" applyFont="1" applyProtection="1"/>
    <xf numFmtId="0" fontId="34" fillId="0" borderId="0" xfId="0" applyFont="1" applyFill="1" applyBorder="1" applyProtection="1"/>
    <xf numFmtId="3" fontId="0" fillId="15" borderId="12" xfId="0" applyNumberFormat="1" applyFill="1" applyBorder="1" applyAlignment="1" applyProtection="1">
      <alignment horizontal="right" vertical="top"/>
      <protection locked="0"/>
    </xf>
    <xf numFmtId="3" fontId="0" fillId="15" borderId="12" xfId="0" applyNumberForma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center" wrapText="1"/>
    </xf>
    <xf numFmtId="4" fontId="0" fillId="0" borderId="0" xfId="0" applyNumberFormat="1" applyProtection="1"/>
    <xf numFmtId="9" fontId="36" fillId="0" borderId="0" xfId="20" applyFont="1" applyProtection="1"/>
    <xf numFmtId="194" fontId="0" fillId="0" borderId="0" xfId="0" applyNumberFormat="1" applyProtection="1"/>
    <xf numFmtId="194" fontId="0" fillId="0" borderId="0" xfId="0" applyNumberFormat="1" applyAlignment="1" applyProtection="1">
      <alignment horizontal="right"/>
    </xf>
    <xf numFmtId="0" fontId="23" fillId="0" borderId="0" xfId="0" applyFont="1" applyFill="1"/>
    <xf numFmtId="0" fontId="24" fillId="0" borderId="0" xfId="0" applyFont="1" applyFill="1"/>
    <xf numFmtId="0" fontId="0" fillId="0" borderId="0" xfId="0" applyFill="1"/>
    <xf numFmtId="14" fontId="0" fillId="0" borderId="0" xfId="0" applyNumberFormat="1" applyFill="1"/>
    <xf numFmtId="0" fontId="23" fillId="0" borderId="0" xfId="0" applyFont="1" applyFill="1" applyBorder="1"/>
    <xf numFmtId="0" fontId="0" fillId="0" borderId="0" xfId="0" applyFill="1" applyBorder="1"/>
    <xf numFmtId="181" fontId="25" fillId="0" borderId="0" xfId="0" applyNumberFormat="1" applyFont="1" applyFill="1"/>
    <xf numFmtId="0" fontId="26" fillId="0" borderId="0" xfId="0" applyFont="1" applyFill="1" applyBorder="1" applyAlignment="1">
      <alignment horizontal="left"/>
    </xf>
    <xf numFmtId="4" fontId="37" fillId="0" borderId="0" xfId="0" applyNumberFormat="1" applyFont="1" applyFill="1" applyBorder="1" applyAlignment="1"/>
    <xf numFmtId="2" fontId="6" fillId="0" borderId="11" xfId="0" applyNumberFormat="1" applyFont="1" applyFill="1" applyBorder="1" applyAlignment="1">
      <alignment horizontal="center"/>
    </xf>
    <xf numFmtId="2" fontId="38" fillId="0" borderId="10" xfId="0" applyNumberFormat="1" applyFont="1" applyFill="1" applyBorder="1"/>
    <xf numFmtId="0" fontId="2" fillId="0" borderId="0" xfId="0" applyFont="1" applyFill="1" applyBorder="1"/>
    <xf numFmtId="2" fontId="0" fillId="0" borderId="10" xfId="0" applyNumberFormat="1" applyFill="1" applyBorder="1"/>
    <xf numFmtId="2" fontId="0" fillId="15" borderId="13" xfId="0" applyNumberFormat="1" applyFill="1" applyBorder="1"/>
    <xf numFmtId="2" fontId="0" fillId="0" borderId="14" xfId="0" applyNumberFormat="1" applyFill="1" applyBorder="1"/>
    <xf numFmtId="0" fontId="41" fillId="0" borderId="0" xfId="0" applyFont="1" applyFill="1" applyBorder="1" applyAlignment="1">
      <alignment horizontal="right"/>
    </xf>
    <xf numFmtId="0" fontId="0" fillId="0" borderId="15" xfId="0" applyFill="1" applyBorder="1"/>
    <xf numFmtId="3" fontId="0" fillId="0" borderId="15" xfId="0" applyNumberFormat="1" applyFill="1" applyBorder="1" applyAlignment="1">
      <alignment horizontal="right"/>
    </xf>
    <xf numFmtId="4" fontId="37" fillId="0" borderId="15" xfId="0" applyNumberFormat="1" applyFont="1" applyFill="1" applyBorder="1" applyAlignment="1"/>
    <xf numFmtId="2" fontId="39" fillId="0" borderId="16" xfId="0" applyNumberFormat="1" applyFont="1" applyFill="1" applyBorder="1" applyAlignment="1"/>
    <xf numFmtId="0" fontId="6" fillId="0" borderId="16" xfId="0" applyFont="1" applyFill="1" applyBorder="1" applyAlignment="1">
      <alignment horizontal="left"/>
    </xf>
    <xf numFmtId="0" fontId="0" fillId="0" borderId="17" xfId="0" applyFill="1" applyBorder="1"/>
    <xf numFmtId="3" fontId="0" fillId="0" borderId="12" xfId="0" applyNumberFormat="1" applyFill="1" applyBorder="1" applyAlignment="1" applyProtection="1">
      <alignment horizontal="right"/>
    </xf>
    <xf numFmtId="0" fontId="0" fillId="0" borderId="18" xfId="0" applyFill="1" applyBorder="1"/>
    <xf numFmtId="0" fontId="0" fillId="0" borderId="19" xfId="0" applyFill="1" applyBorder="1"/>
    <xf numFmtId="0" fontId="0" fillId="0" borderId="13" xfId="0" applyFill="1" applyBorder="1"/>
    <xf numFmtId="2" fontId="0" fillId="0" borderId="13" xfId="0" applyNumberFormat="1" applyFill="1" applyBorder="1"/>
    <xf numFmtId="0" fontId="6" fillId="0" borderId="0" xfId="0" applyFont="1" applyFill="1" applyBorder="1" applyAlignment="1"/>
    <xf numFmtId="0" fontId="42" fillId="0" borderId="0" xfId="0" applyFont="1" applyFill="1" applyBorder="1" applyAlignment="1">
      <alignment horizontal="center"/>
    </xf>
    <xf numFmtId="0" fontId="44" fillId="17" borderId="20" xfId="33" applyFont="1" applyFill="1" applyBorder="1" applyAlignment="1">
      <alignment horizontal="center" wrapText="1"/>
    </xf>
    <xf numFmtId="0" fontId="46" fillId="0" borderId="21" xfId="16" applyFont="1" applyBorder="1" applyAlignment="1" applyProtection="1">
      <alignment horizontal="center"/>
    </xf>
    <xf numFmtId="181" fontId="47" fillId="0" borderId="0" xfId="29" applyNumberFormat="1" applyFont="1" applyAlignment="1">
      <alignment horizontal="center"/>
    </xf>
    <xf numFmtId="181" fontId="50" fillId="0" borderId="0" xfId="24" applyNumberFormat="1" applyFont="1" applyFill="1" applyProtection="1"/>
    <xf numFmtId="3" fontId="51" fillId="0" borderId="0" xfId="25" applyNumberFormat="1" applyFont="1" applyProtection="1"/>
    <xf numFmtId="0" fontId="51" fillId="0" borderId="0" xfId="25" applyFont="1" applyProtection="1"/>
    <xf numFmtId="0" fontId="52" fillId="18" borderId="0" xfId="24" applyFont="1" applyFill="1"/>
    <xf numFmtId="0" fontId="53" fillId="18" borderId="0" xfId="24" applyFont="1" applyFill="1"/>
    <xf numFmtId="0" fontId="27" fillId="18" borderId="0" xfId="24" applyFont="1" applyFill="1"/>
    <xf numFmtId="0" fontId="13" fillId="0" borderId="0" xfId="24" applyFont="1"/>
    <xf numFmtId="0" fontId="13" fillId="19" borderId="12" xfId="24" applyFont="1" applyFill="1" applyBorder="1"/>
    <xf numFmtId="0" fontId="31" fillId="18" borderId="0" xfId="24" applyFont="1" applyFill="1"/>
    <xf numFmtId="0" fontId="47" fillId="0" borderId="0" xfId="24" applyFont="1"/>
    <xf numFmtId="0" fontId="30" fillId="18" borderId="0" xfId="25" applyFont="1" applyFill="1" applyBorder="1"/>
    <xf numFmtId="0" fontId="28" fillId="18" borderId="0" xfId="25" applyFont="1" applyFill="1"/>
    <xf numFmtId="0" fontId="29" fillId="18" borderId="0" xfId="25" applyFont="1" applyFill="1"/>
    <xf numFmtId="0" fontId="29" fillId="0" borderId="0" xfId="25" applyFont="1"/>
    <xf numFmtId="0" fontId="13" fillId="18" borderId="0" xfId="24" applyFont="1" applyFill="1"/>
    <xf numFmtId="0" fontId="55" fillId="20" borderId="0" xfId="17" applyNumberFormat="1" applyFont="1" applyFill="1" applyBorder="1" applyAlignment="1" applyProtection="1">
      <alignment horizontal="center" vertical="center"/>
      <protection locked="0"/>
    </xf>
    <xf numFmtId="0" fontId="56" fillId="0" borderId="0" xfId="24" applyFont="1" applyFill="1" applyAlignment="1">
      <alignment vertical="center"/>
    </xf>
    <xf numFmtId="0" fontId="13" fillId="0" borderId="0" xfId="24" applyFont="1" applyProtection="1"/>
    <xf numFmtId="194" fontId="51" fillId="0" borderId="0" xfId="25" applyNumberFormat="1" applyFont="1" applyProtection="1"/>
    <xf numFmtId="0" fontId="60" fillId="21" borderId="0" xfId="24" applyFont="1" applyFill="1"/>
    <xf numFmtId="0" fontId="47" fillId="18" borderId="0" xfId="24" applyFont="1" applyFill="1"/>
    <xf numFmtId="0" fontId="54" fillId="18" borderId="0" xfId="24" applyFont="1" applyFill="1"/>
    <xf numFmtId="0" fontId="13" fillId="0" borderId="0" xfId="0" applyFont="1" applyAlignment="1">
      <alignment horizontal="left"/>
    </xf>
    <xf numFmtId="0" fontId="47" fillId="0" borderId="0" xfId="24" applyNumberFormat="1" applyFont="1" applyAlignment="1" applyProtection="1">
      <alignment horizontal="center"/>
      <protection locked="0"/>
    </xf>
    <xf numFmtId="0" fontId="62" fillId="0" borderId="22" xfId="24" applyFont="1" applyBorder="1" applyAlignment="1">
      <alignment vertical="center"/>
    </xf>
    <xf numFmtId="0" fontId="62" fillId="0" borderId="23" xfId="24" applyFont="1" applyBorder="1" applyAlignment="1">
      <alignment vertical="center"/>
    </xf>
    <xf numFmtId="0" fontId="10" fillId="22" borderId="24" xfId="17" applyNumberFormat="1" applyFont="1" applyFill="1" applyBorder="1" applyAlignment="1" applyProtection="1">
      <alignment horizontal="center" vertical="center"/>
      <protection hidden="1"/>
    </xf>
    <xf numFmtId="2" fontId="62" fillId="15" borderId="25" xfId="24" applyNumberFormat="1" applyFont="1" applyFill="1" applyBorder="1" applyAlignment="1">
      <alignment vertical="center"/>
    </xf>
    <xf numFmtId="0" fontId="62" fillId="15" borderId="26" xfId="24" applyFont="1" applyFill="1" applyBorder="1" applyAlignment="1">
      <alignment vertical="center"/>
    </xf>
    <xf numFmtId="0" fontId="62" fillId="15" borderId="27" xfId="24" applyFont="1" applyFill="1" applyBorder="1" applyAlignment="1">
      <alignment vertical="center"/>
    </xf>
    <xf numFmtId="0" fontId="10" fillId="22" borderId="28" xfId="17" applyNumberFormat="1" applyFont="1" applyFill="1" applyBorder="1" applyAlignment="1" applyProtection="1">
      <alignment horizontal="center" vertical="center"/>
      <protection hidden="1"/>
    </xf>
    <xf numFmtId="2" fontId="62" fillId="0" borderId="29" xfId="24" applyNumberFormat="1" applyFont="1" applyBorder="1" applyAlignment="1">
      <alignment horizontal="left" vertical="center"/>
    </xf>
    <xf numFmtId="0" fontId="62" fillId="0" borderId="30" xfId="24" applyFont="1" applyBorder="1" applyAlignment="1">
      <alignment vertical="center"/>
    </xf>
    <xf numFmtId="0" fontId="62" fillId="0" borderId="31" xfId="24" applyFont="1" applyBorder="1" applyAlignment="1">
      <alignment vertical="center"/>
    </xf>
    <xf numFmtId="0" fontId="63" fillId="0" borderId="0" xfId="24" applyFont="1"/>
    <xf numFmtId="0" fontId="63" fillId="0" borderId="32" xfId="24" applyFont="1" applyFill="1" applyBorder="1" applyAlignment="1" applyProtection="1">
      <alignment horizontal="center"/>
      <protection locked="0"/>
    </xf>
    <xf numFmtId="0" fontId="62" fillId="0" borderId="0" xfId="24" applyFont="1" applyBorder="1"/>
    <xf numFmtId="0" fontId="62" fillId="0" borderId="33" xfId="24" applyFont="1" applyBorder="1" applyAlignment="1">
      <alignment wrapText="1"/>
    </xf>
    <xf numFmtId="0" fontId="47" fillId="0" borderId="34" xfId="24" applyNumberFormat="1" applyFont="1" applyBorder="1" applyAlignment="1" applyProtection="1">
      <alignment horizontal="center"/>
      <protection locked="0"/>
    </xf>
    <xf numFmtId="0" fontId="47" fillId="0" borderId="35" xfId="24" applyFont="1" applyBorder="1"/>
    <xf numFmtId="0" fontId="47" fillId="0" borderId="36" xfId="24" applyFont="1" applyBorder="1"/>
    <xf numFmtId="0" fontId="47" fillId="0" borderId="0" xfId="24" applyFont="1" applyAlignment="1">
      <alignment vertical="center"/>
    </xf>
    <xf numFmtId="10" fontId="61" fillId="0" borderId="0" xfId="24" applyNumberFormat="1" applyFont="1" applyAlignment="1" applyProtection="1">
      <alignment horizontal="center"/>
    </xf>
    <xf numFmtId="0" fontId="64" fillId="0" borderId="37" xfId="24" applyFont="1" applyBorder="1" applyProtection="1"/>
    <xf numFmtId="0" fontId="13" fillId="0" borderId="19" xfId="24" applyFont="1" applyBorder="1" applyProtection="1"/>
    <xf numFmtId="0" fontId="65" fillId="0" borderId="38" xfId="24" applyFont="1" applyBorder="1" applyProtection="1"/>
    <xf numFmtId="0" fontId="66" fillId="23" borderId="34" xfId="24" applyFont="1" applyFill="1" applyBorder="1" applyAlignment="1" applyProtection="1">
      <alignment horizontal="right" vertical="center"/>
      <protection locked="0"/>
    </xf>
    <xf numFmtId="0" fontId="67" fillId="23" borderId="35" xfId="24" applyFont="1" applyFill="1" applyBorder="1" applyAlignment="1">
      <alignment vertical="center"/>
    </xf>
    <xf numFmtId="0" fontId="68" fillId="23" borderId="35" xfId="24" applyFont="1" applyFill="1" applyBorder="1" applyAlignment="1">
      <alignment vertical="center"/>
    </xf>
    <xf numFmtId="0" fontId="13" fillId="0" borderId="0" xfId="33" applyFont="1"/>
    <xf numFmtId="0" fontId="13" fillId="0" borderId="0" xfId="29" applyFont="1"/>
    <xf numFmtId="0" fontId="47" fillId="0" borderId="20" xfId="33" applyFont="1" applyBorder="1" applyAlignment="1">
      <alignment horizontal="center"/>
    </xf>
    <xf numFmtId="0" fontId="45" fillId="0" borderId="39" xfId="16" applyFont="1" applyBorder="1" applyAlignment="1" applyProtection="1">
      <alignment horizontal="center"/>
    </xf>
    <xf numFmtId="0" fontId="70" fillId="0" borderId="40" xfId="33" applyFont="1" applyBorder="1" applyAlignment="1">
      <alignment horizontal="center"/>
    </xf>
    <xf numFmtId="0" fontId="47" fillId="17" borderId="20" xfId="33" applyFont="1" applyFill="1" applyBorder="1" applyAlignment="1">
      <alignment horizontal="center"/>
    </xf>
    <xf numFmtId="0" fontId="71" fillId="17" borderId="20" xfId="33" applyFont="1" applyFill="1" applyBorder="1" applyAlignment="1">
      <alignment horizontal="center"/>
    </xf>
    <xf numFmtId="0" fontId="73" fillId="17" borderId="20" xfId="33" applyFont="1" applyFill="1" applyBorder="1" applyAlignment="1">
      <alignment horizontal="center" wrapText="1"/>
    </xf>
    <xf numFmtId="0" fontId="70" fillId="17" borderId="20" xfId="33" applyFont="1" applyFill="1" applyBorder="1" applyAlignment="1">
      <alignment horizontal="center" wrapText="1"/>
    </xf>
    <xf numFmtId="0" fontId="61" fillId="17" borderId="20" xfId="33" applyFont="1" applyFill="1" applyBorder="1" applyAlignment="1">
      <alignment horizontal="center"/>
    </xf>
    <xf numFmtId="0" fontId="57" fillId="17" borderId="20" xfId="33" applyFont="1" applyFill="1" applyBorder="1" applyAlignment="1">
      <alignment horizontal="center"/>
    </xf>
    <xf numFmtId="0" fontId="75" fillId="17" borderId="20" xfId="33" applyFont="1" applyFill="1" applyBorder="1" applyAlignment="1">
      <alignment horizontal="center"/>
    </xf>
    <xf numFmtId="0" fontId="70" fillId="24" borderId="20" xfId="33" applyFont="1" applyFill="1" applyBorder="1" applyAlignment="1">
      <alignment horizontal="center"/>
    </xf>
    <xf numFmtId="0" fontId="76" fillId="17" borderId="20" xfId="33" applyFont="1" applyFill="1" applyBorder="1" applyAlignment="1">
      <alignment horizontal="center"/>
    </xf>
    <xf numFmtId="0" fontId="77" fillId="17" borderId="40" xfId="33" applyFont="1" applyFill="1" applyBorder="1" applyAlignment="1">
      <alignment horizontal="center"/>
    </xf>
    <xf numFmtId="0" fontId="47" fillId="0" borderId="0" xfId="33" applyFont="1" applyAlignment="1">
      <alignment horizontal="center"/>
    </xf>
    <xf numFmtId="0" fontId="78" fillId="23" borderId="39" xfId="33" applyFont="1" applyFill="1" applyBorder="1" applyAlignment="1" applyProtection="1">
      <alignment horizontal="center"/>
      <protection hidden="1"/>
    </xf>
    <xf numFmtId="0" fontId="79" fillId="23" borderId="41" xfId="33" applyFont="1" applyFill="1" applyBorder="1" applyAlignment="1" applyProtection="1">
      <alignment horizontal="center"/>
      <protection hidden="1"/>
    </xf>
    <xf numFmtId="2" fontId="0" fillId="15" borderId="14" xfId="0" applyNumberFormat="1" applyFill="1" applyBorder="1"/>
    <xf numFmtId="0" fontId="0" fillId="26" borderId="0" xfId="0" applyFill="1" applyProtection="1"/>
    <xf numFmtId="3" fontId="0" fillId="26" borderId="12" xfId="0" applyNumberFormat="1" applyFill="1" applyBorder="1" applyAlignment="1" applyProtection="1">
      <alignment horizontal="right" vertical="top"/>
      <protection locked="0"/>
    </xf>
    <xf numFmtId="3" fontId="0" fillId="26" borderId="12" xfId="0" applyNumberFormat="1" applyFill="1" applyBorder="1" applyAlignment="1" applyProtection="1">
      <alignment horizontal="right"/>
    </xf>
    <xf numFmtId="3" fontId="0" fillId="26" borderId="0" xfId="0" applyNumberFormat="1" applyFill="1" applyProtection="1"/>
    <xf numFmtId="2" fontId="6" fillId="26" borderId="11" xfId="0" applyNumberFormat="1" applyFont="1" applyFill="1" applyBorder="1" applyAlignment="1">
      <alignment horizontal="center"/>
    </xf>
    <xf numFmtId="0" fontId="35" fillId="26" borderId="0" xfId="0" applyFont="1" applyFill="1" applyBorder="1" applyAlignment="1" applyProtection="1">
      <alignment horizontal="center" wrapText="1"/>
    </xf>
    <xf numFmtId="0" fontId="0" fillId="26" borderId="18" xfId="0" applyFill="1" applyBorder="1"/>
    <xf numFmtId="0" fontId="0" fillId="26" borderId="19" xfId="0" applyFill="1" applyBorder="1"/>
    <xf numFmtId="0" fontId="0" fillId="26" borderId="13" xfId="0" applyFill="1" applyBorder="1"/>
    <xf numFmtId="2" fontId="0" fillId="26" borderId="13" xfId="0" applyNumberFormat="1" applyFill="1" applyBorder="1"/>
    <xf numFmtId="2" fontId="0" fillId="26" borderId="10" xfId="0" applyNumberFormat="1" applyFill="1" applyBorder="1"/>
    <xf numFmtId="4" fontId="0" fillId="26" borderId="0" xfId="0" applyNumberFormat="1" applyFill="1" applyProtection="1"/>
    <xf numFmtId="9" fontId="36" fillId="26" borderId="0" xfId="20" applyFont="1" applyFill="1" applyProtection="1"/>
    <xf numFmtId="0" fontId="59" fillId="26" borderId="0" xfId="31" applyFont="1" applyFill="1" applyBorder="1"/>
    <xf numFmtId="3" fontId="43" fillId="26" borderId="0" xfId="31" applyNumberFormat="1" applyFont="1" applyFill="1" applyBorder="1"/>
    <xf numFmtId="2" fontId="13" fillId="26" borderId="0" xfId="24" applyNumberFormat="1" applyFont="1" applyFill="1" applyBorder="1" applyAlignment="1">
      <alignment horizontal="right" wrapText="1"/>
    </xf>
    <xf numFmtId="0" fontId="51" fillId="26" borderId="0" xfId="25" applyFont="1" applyFill="1" applyBorder="1" applyProtection="1"/>
    <xf numFmtId="0" fontId="47" fillId="26" borderId="0" xfId="24" applyFont="1" applyFill="1" applyBorder="1"/>
    <xf numFmtId="3" fontId="47" fillId="26" borderId="0" xfId="24" applyNumberFormat="1" applyFont="1" applyFill="1" applyBorder="1"/>
    <xf numFmtId="3" fontId="51" fillId="26" borderId="0" xfId="25" applyNumberFormat="1" applyFont="1" applyFill="1" applyBorder="1" applyProtection="1"/>
    <xf numFmtId="194" fontId="51" fillId="26" borderId="0" xfId="25" applyNumberFormat="1" applyFont="1" applyFill="1" applyBorder="1" applyProtection="1"/>
    <xf numFmtId="194" fontId="51" fillId="26" borderId="0" xfId="25" applyNumberFormat="1" applyFont="1" applyFill="1" applyBorder="1" applyAlignment="1" applyProtection="1">
      <alignment horizontal="right"/>
    </xf>
    <xf numFmtId="0" fontId="13" fillId="26" borderId="0" xfId="0" applyFont="1" applyFill="1"/>
    <xf numFmtId="14" fontId="13" fillId="26" borderId="12" xfId="0" applyNumberFormat="1" applyFont="1" applyFill="1" applyBorder="1"/>
    <xf numFmtId="0" fontId="32" fillId="26" borderId="0" xfId="0" applyFont="1" applyFill="1"/>
    <xf numFmtId="14" fontId="33" fillId="26" borderId="12" xfId="0" applyNumberFormat="1" applyFont="1" applyFill="1" applyBorder="1" applyAlignment="1">
      <alignment horizontal="center"/>
    </xf>
    <xf numFmtId="181" fontId="0" fillId="26" borderId="0" xfId="0" applyNumberFormat="1" applyFill="1" applyProtection="1"/>
    <xf numFmtId="0" fontId="34" fillId="26" borderId="0" xfId="0" applyFont="1" applyFill="1" applyProtection="1"/>
    <xf numFmtId="0" fontId="34" fillId="26" borderId="0" xfId="0" applyFont="1" applyFill="1" applyBorder="1" applyProtection="1"/>
    <xf numFmtId="2" fontId="0" fillId="26" borderId="14" xfId="0" applyNumberFormat="1" applyFill="1" applyBorder="1"/>
    <xf numFmtId="0" fontId="47" fillId="26" borderId="12" xfId="0" applyFont="1" applyFill="1" applyBorder="1" applyAlignment="1">
      <alignment horizontal="center"/>
    </xf>
    <xf numFmtId="0" fontId="69" fillId="23" borderId="42" xfId="24" applyFont="1" applyFill="1" applyBorder="1" applyAlignment="1">
      <alignment horizontal="center" vertical="center" shrinkToFit="1"/>
    </xf>
    <xf numFmtId="0" fontId="9" fillId="22" borderId="24" xfId="14" applyNumberFormat="1" applyFill="1" applyBorder="1" applyAlignment="1" applyProtection="1">
      <alignment horizontal="center" vertical="center"/>
      <protection hidden="1"/>
    </xf>
    <xf numFmtId="0" fontId="9" fillId="22" borderId="43" xfId="14" applyNumberFormat="1" applyFill="1" applyBorder="1" applyAlignment="1" applyProtection="1">
      <alignment horizontal="center" vertical="center"/>
      <protection hidden="1"/>
    </xf>
    <xf numFmtId="0" fontId="80" fillId="20" borderId="0" xfId="14" applyNumberFormat="1" applyFont="1" applyFill="1" applyBorder="1" applyAlignment="1" applyProtection="1">
      <alignment horizontal="center" vertical="center" wrapText="1" shrinkToFit="1"/>
      <protection locked="0"/>
    </xf>
    <xf numFmtId="0" fontId="83" fillId="17" borderId="20" xfId="14" applyFont="1" applyFill="1" applyBorder="1" applyAlignment="1" applyProtection="1">
      <alignment horizontal="center" wrapText="1"/>
    </xf>
    <xf numFmtId="2" fontId="62" fillId="0" borderId="44" xfId="24" applyNumberFormat="1" applyFont="1" applyBorder="1" applyAlignment="1">
      <alignment horizontal="left" vertical="center" wrapText="1"/>
    </xf>
    <xf numFmtId="0" fontId="0" fillId="15" borderId="48" xfId="0" applyFill="1" applyBorder="1" applyAlignment="1">
      <alignment horizontal="left"/>
    </xf>
    <xf numFmtId="0" fontId="0" fillId="15" borderId="15" xfId="0" applyFill="1" applyBorder="1" applyAlignment="1">
      <alignment horizontal="left"/>
    </xf>
    <xf numFmtId="0" fontId="0" fillId="15" borderId="14" xfId="0" applyFill="1" applyBorder="1" applyAlignment="1">
      <alignment horizontal="left"/>
    </xf>
    <xf numFmtId="0" fontId="0" fillId="15" borderId="45" xfId="0" applyFill="1" applyBorder="1" applyAlignment="1">
      <alignment horizontal="left"/>
    </xf>
    <xf numFmtId="0" fontId="0" fillId="15" borderId="0" xfId="0" applyFill="1" applyBorder="1" applyAlignment="1">
      <alignment horizontal="left"/>
    </xf>
    <xf numFmtId="0" fontId="0" fillId="15" borderId="10" xfId="0" applyFill="1" applyBorder="1" applyAlignment="1">
      <alignment horizontal="left"/>
    </xf>
    <xf numFmtId="0" fontId="13" fillId="15" borderId="46" xfId="0" applyFont="1" applyFill="1" applyBorder="1" applyAlignment="1">
      <alignment horizontal="left"/>
    </xf>
    <xf numFmtId="0" fontId="13" fillId="15" borderId="47" xfId="0" applyFont="1" applyFill="1" applyBorder="1" applyAlignment="1">
      <alignment horizontal="left"/>
    </xf>
    <xf numFmtId="0" fontId="13" fillId="15" borderId="11" xfId="0" applyFont="1" applyFill="1" applyBorder="1" applyAlignment="1">
      <alignment horizontal="left"/>
    </xf>
    <xf numFmtId="0" fontId="0" fillId="15" borderId="46" xfId="0" applyFill="1" applyBorder="1" applyAlignment="1" applyProtection="1">
      <alignment horizontal="left" vertical="top" wrapText="1"/>
      <protection locked="0"/>
    </xf>
    <xf numFmtId="0" fontId="0" fillId="15" borderId="47" xfId="0" applyFill="1" applyBorder="1" applyAlignment="1" applyProtection="1">
      <alignment horizontal="left" vertical="top" wrapText="1"/>
      <protection locked="0"/>
    </xf>
    <xf numFmtId="0" fontId="0" fillId="15" borderId="11" xfId="0" applyFill="1" applyBorder="1" applyAlignment="1" applyProtection="1">
      <alignment horizontal="left" vertical="top" wrapText="1"/>
      <protection locked="0"/>
    </xf>
    <xf numFmtId="0" fontId="0" fillId="15" borderId="18" xfId="0" applyFill="1" applyBorder="1" applyAlignment="1" applyProtection="1">
      <alignment horizontal="left" vertical="top" wrapText="1"/>
      <protection locked="0"/>
    </xf>
    <xf numFmtId="0" fontId="0" fillId="15" borderId="19" xfId="0" applyFill="1" applyBorder="1" applyAlignment="1" applyProtection="1">
      <alignment horizontal="left" vertical="top" wrapText="1"/>
      <protection locked="0"/>
    </xf>
    <xf numFmtId="0" fontId="0" fillId="15" borderId="13" xfId="0" applyFill="1" applyBorder="1" applyAlignment="1" applyProtection="1">
      <alignment horizontal="left" vertical="top" wrapText="1"/>
      <protection locked="0"/>
    </xf>
    <xf numFmtId="0" fontId="0" fillId="15" borderId="48" xfId="0" applyFill="1" applyBorder="1" applyAlignment="1" applyProtection="1">
      <alignment horizontal="left" vertical="top" wrapText="1"/>
      <protection locked="0"/>
    </xf>
    <xf numFmtId="0" fontId="0" fillId="15" borderId="15" xfId="0" applyFill="1" applyBorder="1" applyAlignment="1" applyProtection="1">
      <alignment horizontal="left" vertical="top" wrapText="1"/>
      <protection locked="0"/>
    </xf>
    <xf numFmtId="0" fontId="0" fillId="15" borderId="14" xfId="0" applyFill="1" applyBorder="1" applyAlignment="1" applyProtection="1">
      <alignment horizontal="left" vertical="top" wrapText="1"/>
      <protection locked="0"/>
    </xf>
    <xf numFmtId="0" fontId="6" fillId="16" borderId="46" xfId="0" applyFont="1" applyFill="1" applyBorder="1" applyAlignment="1">
      <alignment horizontal="left"/>
    </xf>
    <xf numFmtId="0" fontId="6" fillId="16" borderId="47" xfId="0" applyFont="1" applyFill="1" applyBorder="1" applyAlignment="1">
      <alignment horizontal="left"/>
    </xf>
    <xf numFmtId="0" fontId="6" fillId="16" borderId="11" xfId="0" applyFont="1" applyFill="1" applyBorder="1" applyAlignment="1">
      <alignment horizontal="left"/>
    </xf>
    <xf numFmtId="0" fontId="0" fillId="15" borderId="18" xfId="0" applyFill="1" applyBorder="1" applyAlignment="1">
      <alignment horizontal="left"/>
    </xf>
    <xf numFmtId="0" fontId="0" fillId="15" borderId="19" xfId="0" applyFill="1" applyBorder="1" applyAlignment="1">
      <alignment horizontal="left"/>
    </xf>
    <xf numFmtId="0" fontId="0" fillId="15" borderId="13" xfId="0" applyFill="1" applyBorder="1" applyAlignment="1">
      <alignment horizontal="left"/>
    </xf>
    <xf numFmtId="0" fontId="54" fillId="18" borderId="0" xfId="24" applyFont="1" applyFill="1" applyAlignment="1">
      <alignment horizontal="left"/>
    </xf>
    <xf numFmtId="0" fontId="0" fillId="0" borderId="45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40" fillId="0" borderId="0" xfId="0" applyFont="1" applyFill="1" applyAlignment="1">
      <alignment horizontal="left" vertical="top" wrapText="1"/>
    </xf>
    <xf numFmtId="0" fontId="38" fillId="0" borderId="45" xfId="0" applyFont="1" applyFill="1" applyBorder="1" applyAlignment="1">
      <alignment horizontal="left" wrapText="1"/>
    </xf>
    <xf numFmtId="0" fontId="38" fillId="0" borderId="0" xfId="0" applyFont="1" applyFill="1" applyBorder="1" applyAlignment="1">
      <alignment horizontal="left" wrapText="1"/>
    </xf>
    <xf numFmtId="0" fontId="38" fillId="0" borderId="10" xfId="0" applyFont="1" applyFill="1" applyBorder="1" applyAlignment="1">
      <alignment horizontal="left" wrapText="1"/>
    </xf>
    <xf numFmtId="0" fontId="0" fillId="0" borderId="48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6" fillId="0" borderId="46" xfId="0" applyFont="1" applyFill="1" applyBorder="1" applyAlignment="1">
      <alignment horizontal="left"/>
    </xf>
    <xf numFmtId="0" fontId="6" fillId="0" borderId="47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38" fillId="0" borderId="45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0" fontId="38" fillId="0" borderId="10" xfId="0" applyFont="1" applyFill="1" applyBorder="1" applyAlignment="1">
      <alignment horizontal="left"/>
    </xf>
    <xf numFmtId="0" fontId="0" fillId="26" borderId="45" xfId="0" applyFill="1" applyBorder="1" applyAlignment="1">
      <alignment horizontal="left"/>
    </xf>
    <xf numFmtId="0" fontId="0" fillId="26" borderId="0" xfId="0" applyFill="1" applyBorder="1" applyAlignment="1">
      <alignment horizontal="left"/>
    </xf>
    <xf numFmtId="0" fontId="0" fillId="26" borderId="10" xfId="0" applyFill="1" applyBorder="1" applyAlignment="1">
      <alignment horizontal="left"/>
    </xf>
    <xf numFmtId="0" fontId="0" fillId="26" borderId="48" xfId="0" applyFill="1" applyBorder="1" applyAlignment="1">
      <alignment horizontal="left"/>
    </xf>
    <xf numFmtId="0" fontId="0" fillId="26" borderId="15" xfId="0" applyFill="1" applyBorder="1" applyAlignment="1">
      <alignment horizontal="left"/>
    </xf>
    <xf numFmtId="0" fontId="0" fillId="26" borderId="14" xfId="0" applyFill="1" applyBorder="1" applyAlignment="1">
      <alignment horizontal="left"/>
    </xf>
    <xf numFmtId="0" fontId="0" fillId="26" borderId="46" xfId="0" applyFill="1" applyBorder="1" applyAlignment="1" applyProtection="1">
      <alignment horizontal="left" vertical="top" wrapText="1"/>
      <protection locked="0"/>
    </xf>
    <xf numFmtId="0" fontId="0" fillId="26" borderId="47" xfId="0" applyFill="1" applyBorder="1" applyAlignment="1" applyProtection="1">
      <alignment horizontal="left" vertical="top" wrapText="1"/>
      <protection locked="0"/>
    </xf>
    <xf numFmtId="0" fontId="0" fillId="26" borderId="11" xfId="0" applyFill="1" applyBorder="1" applyAlignment="1" applyProtection="1">
      <alignment horizontal="left" vertical="top" wrapText="1"/>
      <protection locked="0"/>
    </xf>
    <xf numFmtId="0" fontId="0" fillId="26" borderId="18" xfId="0" applyFill="1" applyBorder="1" applyAlignment="1" applyProtection="1">
      <alignment horizontal="left" vertical="top" wrapText="1"/>
      <protection locked="0"/>
    </xf>
    <xf numFmtId="0" fontId="0" fillId="26" borderId="19" xfId="0" applyFill="1" applyBorder="1" applyAlignment="1" applyProtection="1">
      <alignment horizontal="left" vertical="top" wrapText="1"/>
      <protection locked="0"/>
    </xf>
    <xf numFmtId="0" fontId="0" fillId="26" borderId="13" xfId="0" applyFill="1" applyBorder="1" applyAlignment="1" applyProtection="1">
      <alignment horizontal="left" vertical="top" wrapText="1"/>
      <protection locked="0"/>
    </xf>
    <xf numFmtId="0" fontId="0" fillId="26" borderId="48" xfId="0" applyFill="1" applyBorder="1" applyAlignment="1" applyProtection="1">
      <alignment horizontal="left" vertical="top" wrapText="1"/>
      <protection locked="0"/>
    </xf>
    <xf numFmtId="0" fontId="0" fillId="26" borderId="15" xfId="0" applyFill="1" applyBorder="1" applyAlignment="1" applyProtection="1">
      <alignment horizontal="left" vertical="top" wrapText="1"/>
      <protection locked="0"/>
    </xf>
    <xf numFmtId="0" fontId="0" fillId="26" borderId="14" xfId="0" applyFill="1" applyBorder="1" applyAlignment="1" applyProtection="1">
      <alignment horizontal="left" vertical="top" wrapText="1"/>
      <protection locked="0"/>
    </xf>
    <xf numFmtId="0" fontId="6" fillId="26" borderId="46" xfId="0" applyFont="1" applyFill="1" applyBorder="1" applyAlignment="1">
      <alignment horizontal="left"/>
    </xf>
    <xf numFmtId="0" fontId="6" fillId="26" borderId="47" xfId="0" applyFont="1" applyFill="1" applyBorder="1" applyAlignment="1">
      <alignment horizontal="left"/>
    </xf>
    <xf numFmtId="0" fontId="6" fillId="26" borderId="11" xfId="0" applyFont="1" applyFill="1" applyBorder="1" applyAlignment="1">
      <alignment horizontal="left"/>
    </xf>
    <xf numFmtId="0" fontId="0" fillId="26" borderId="18" xfId="0" applyFill="1" applyBorder="1" applyAlignment="1">
      <alignment horizontal="left"/>
    </xf>
    <xf numFmtId="0" fontId="0" fillId="26" borderId="19" xfId="0" applyFill="1" applyBorder="1" applyAlignment="1">
      <alignment horizontal="left"/>
    </xf>
    <xf numFmtId="0" fontId="0" fillId="26" borderId="13" xfId="0" applyFill="1" applyBorder="1" applyAlignment="1">
      <alignment horizontal="left"/>
    </xf>
    <xf numFmtId="0" fontId="61" fillId="25" borderId="0" xfId="0" applyFont="1" applyFill="1" applyAlignment="1">
      <alignment horizontal="left"/>
    </xf>
    <xf numFmtId="0" fontId="13" fillId="26" borderId="46" xfId="0" applyFont="1" applyFill="1" applyBorder="1" applyAlignment="1">
      <alignment horizontal="left"/>
    </xf>
    <xf numFmtId="0" fontId="13" fillId="26" borderId="47" xfId="0" applyFont="1" applyFill="1" applyBorder="1" applyAlignment="1">
      <alignment horizontal="left"/>
    </xf>
    <xf numFmtId="0" fontId="13" fillId="26" borderId="11" xfId="0" applyFont="1" applyFill="1" applyBorder="1" applyAlignment="1">
      <alignment horizontal="left"/>
    </xf>
    <xf numFmtId="0" fontId="61" fillId="0" borderId="0" xfId="0" applyFont="1" applyFill="1" applyAlignment="1">
      <alignment horizontal="left"/>
    </xf>
  </cellXfs>
  <cellStyles count="42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Euro" xfId="12"/>
    <cellStyle name="Gut" xfId="13" builtinId="26" customBuiltin="1"/>
    <cellStyle name="Hyperlink 2" xfId="15"/>
    <cellStyle name="Hyperlink 3" xfId="16"/>
    <cellStyle name="Hyperlink 4" xfId="17"/>
    <cellStyle name="Link" xfId="14" builtinId="8"/>
    <cellStyle name="Neutral" xfId="18" builtinId="28" customBuiltin="1"/>
    <cellStyle name="Notiz" xfId="19" builtinId="10" customBuiltin="1"/>
    <cellStyle name="Prozent" xfId="20" builtinId="5"/>
    <cellStyle name="Prozent 2" xfId="21"/>
    <cellStyle name="Prozent 2 2" xfId="22"/>
    <cellStyle name="Schlecht" xfId="23" builtinId="27" customBuiltin="1"/>
    <cellStyle name="Standard" xfId="0" builtinId="0"/>
    <cellStyle name="Standard 2" xfId="24"/>
    <cellStyle name="Standard 2 2" xfId="25"/>
    <cellStyle name="Standard 2 3" xfId="26"/>
    <cellStyle name="Standard 2_GuVWaterfall" xfId="27"/>
    <cellStyle name="Standard 3" xfId="28"/>
    <cellStyle name="Standard 3 2" xfId="29"/>
    <cellStyle name="Standard 4" xfId="30"/>
    <cellStyle name="Standard 5" xfId="31"/>
    <cellStyle name="Standard 6" xfId="32"/>
    <cellStyle name="Standard_BreakevenChecker" xfId="33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2">
    <dxf>
      <font>
        <b/>
        <i val="0"/>
        <color rgb="FF00B050"/>
      </font>
    </dxf>
    <dxf>
      <font>
        <b/>
        <i val="0"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286399386150012"/>
          <c:y val="5.2516467489729525E-2"/>
          <c:w val="0.39286399386150012"/>
          <c:h val="0.914661808779455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141624"/>
        <c:axId val="369138096"/>
      </c:barChart>
      <c:catAx>
        <c:axId val="369141624"/>
        <c:scaling>
          <c:orientation val="minMax"/>
        </c:scaling>
        <c:delete val="1"/>
        <c:axPos val="b"/>
        <c:majorTickMark val="out"/>
        <c:minorTickMark val="none"/>
        <c:tickLblPos val="nextTo"/>
        <c:crossAx val="369138096"/>
        <c:crosses val="autoZero"/>
        <c:auto val="1"/>
        <c:lblAlgn val="ctr"/>
        <c:lblOffset val="100"/>
        <c:noMultiLvlLbl val="0"/>
      </c:catAx>
      <c:valAx>
        <c:axId val="369138096"/>
        <c:scaling>
          <c:orientation val="minMax"/>
          <c:max val="100"/>
          <c:min val="0"/>
        </c:scaling>
        <c:delete val="1"/>
        <c:axPos val="l"/>
        <c:majorTickMark val="out"/>
        <c:minorTickMark val="none"/>
        <c:tickLblPos val="nextTo"/>
        <c:crossAx val="369141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8740157499999996" l="0.70000000000000018" r="0.70000000000000018" t="0.78740157499999996" header="0.3000000000000001" footer="0.30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Basis</c:v>
          </c:tx>
          <c:spPr>
            <a:solidFill>
              <a:srgbClr val="FF0000"/>
            </a:solidFill>
          </c:spPr>
          <c:dPt>
            <c:idx val="0"/>
            <c:bubble3D val="0"/>
          </c:dPt>
          <c:val>
            <c:numLit>
              <c:formatCode>General</c:formatCode>
              <c:ptCount val="1"/>
              <c:pt idx="0">
                <c:v>100</c:v>
              </c:pt>
            </c:numLit>
          </c:val>
        </c:ser>
        <c:ser>
          <c:idx val="1"/>
          <c:order val="1"/>
          <c:tx>
            <c:v>Bulb</c:v>
          </c:tx>
          <c:dPt>
            <c:idx val="0"/>
            <c:bubble3D val="0"/>
          </c:dPt>
          <c:val>
            <c:numLit>
              <c:formatCode>General</c:formatCode>
              <c:ptCount val="1"/>
              <c:pt idx="0">
                <c:v>100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792622312713347"/>
          <c:y val="7.0063839536556913E-2"/>
          <c:w val="0.25471815447263074"/>
          <c:h val="0.8641206876175352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Status!$D$14</c:f>
              <c:strCache>
                <c:ptCount val="1"/>
              </c:strCache>
            </c:strRef>
          </c:tx>
          <c:spPr>
            <a:solidFill>
              <a:srgbClr val="FFFFFF"/>
            </a:solidFill>
            <a:ln w="12700">
              <a:noFill/>
              <a:prstDash val="solid"/>
            </a:ln>
          </c:spPr>
          <c:invertIfNegative val="0"/>
          <c:val>
            <c:numRef>
              <c:f>Status!$E$14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69137704"/>
        <c:axId val="369134568"/>
      </c:barChart>
      <c:barChart>
        <c:barDir val="col"/>
        <c:grouping val="clustered"/>
        <c:varyColors val="0"/>
        <c:ser>
          <c:idx val="0"/>
          <c:order val="0"/>
          <c:tx>
            <c:strRef>
              <c:f>Status!$D$5</c:f>
              <c:strCache>
                <c:ptCount val="1"/>
              </c:strCache>
            </c:strRef>
          </c:tx>
          <c:spPr>
            <a:gradFill>
              <a:gsLst>
                <a:gs pos="0">
                  <a:srgbClr val="FF0000"/>
                </a:gs>
                <a:gs pos="100000">
                  <a:srgbClr val="006600"/>
                </a:gs>
              </a:gsLst>
              <a:lin ang="16200000" scaled="1"/>
            </a:gradFill>
            <a:ln w="12700">
              <a:noFill/>
              <a:prstDash val="solid"/>
            </a:ln>
          </c:spPr>
          <c:invertIfNegative val="0"/>
          <c:val>
            <c:numRef>
              <c:f>Status!$G$5</c:f>
              <c:numCache>
                <c:formatCode>General</c:formatCode>
                <c:ptCount val="1"/>
                <c:pt idx="0">
                  <c:v>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69137312"/>
        <c:axId val="369136136"/>
      </c:barChart>
      <c:catAx>
        <c:axId val="369137704"/>
        <c:scaling>
          <c:orientation val="minMax"/>
        </c:scaling>
        <c:delete val="1"/>
        <c:axPos val="b"/>
        <c:majorTickMark val="out"/>
        <c:minorTickMark val="none"/>
        <c:tickLblPos val="nextTo"/>
        <c:crossAx val="369134568"/>
        <c:crosses val="autoZero"/>
        <c:auto val="1"/>
        <c:lblAlgn val="ctr"/>
        <c:lblOffset val="100"/>
        <c:noMultiLvlLbl val="0"/>
      </c:catAx>
      <c:valAx>
        <c:axId val="369134568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137704"/>
        <c:crosses val="autoZero"/>
        <c:crossBetween val="between"/>
        <c:majorUnit val="10"/>
        <c:minorUnit val="5"/>
      </c:valAx>
      <c:catAx>
        <c:axId val="369137312"/>
        <c:scaling>
          <c:orientation val="minMax"/>
        </c:scaling>
        <c:delete val="1"/>
        <c:axPos val="b"/>
        <c:majorTickMark val="out"/>
        <c:minorTickMark val="none"/>
        <c:tickLblPos val="nextTo"/>
        <c:crossAx val="369136136"/>
        <c:crosses val="autoZero"/>
        <c:auto val="1"/>
        <c:lblAlgn val="ctr"/>
        <c:lblOffset val="100"/>
        <c:noMultiLvlLbl val="0"/>
      </c:catAx>
      <c:valAx>
        <c:axId val="36913613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137312"/>
        <c:crosses val="max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horizontalDpi="360" verticalDpi="36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286399386150039"/>
          <c:y val="5.2516467489729546E-2"/>
          <c:w val="0.39286399386150039"/>
          <c:h val="0.91466180877945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ysClr val="window" lastClr="FFFFFF">
                <a:lumMod val="95000"/>
              </a:sysClr>
            </a:solidFill>
            <a:ln cap="rnd">
              <a:solidFill>
                <a:schemeClr val="bg1"/>
              </a:solidFill>
            </a:ln>
          </c:spPr>
          <c:invertIfNegative val="0"/>
          <c:val>
            <c:numRef>
              <c:f>Status!$M$3</c:f>
              <c:numCache>
                <c:formatCode>;;;</c:formatCode>
                <c:ptCount val="1"/>
                <c:pt idx="0">
                  <c:v>90.5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134960"/>
        <c:axId val="369139664"/>
      </c:barChart>
      <c:catAx>
        <c:axId val="369134960"/>
        <c:scaling>
          <c:orientation val="minMax"/>
        </c:scaling>
        <c:delete val="1"/>
        <c:axPos val="b"/>
        <c:majorTickMark val="out"/>
        <c:minorTickMark val="none"/>
        <c:tickLblPos val="nextTo"/>
        <c:crossAx val="369139664"/>
        <c:crosses val="autoZero"/>
        <c:auto val="1"/>
        <c:lblAlgn val="ctr"/>
        <c:lblOffset val="100"/>
        <c:noMultiLvlLbl val="0"/>
      </c:catAx>
      <c:valAx>
        <c:axId val="369139664"/>
        <c:scaling>
          <c:orientation val="minMax"/>
          <c:max val="100"/>
          <c:min val="0"/>
        </c:scaling>
        <c:delete val="1"/>
        <c:axPos val="l"/>
        <c:numFmt formatCode=";;;" sourceLinked="1"/>
        <c:majorTickMark val="out"/>
        <c:minorTickMark val="none"/>
        <c:tickLblPos val="nextTo"/>
        <c:crossAx val="369134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8740157499999996" l="0.7000000000000004" r="0.7000000000000004" t="0.78740157499999996" header="0.30000000000000021" footer="0.30000000000000021"/>
    <c:pageSetup paperSize="9"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gradFill flip="none" rotWithShape="1">
              <a:gsLst>
                <a:gs pos="0">
                  <a:prstClr val="white"/>
                </a:gs>
                <a:gs pos="100000">
                  <a:srgbClr val="FF0000"/>
                </a:gs>
              </a:gsLst>
              <a:lin ang="20400000" scaled="0"/>
              <a:tileRect/>
            </a:gradFill>
            <a:ln>
              <a:noFill/>
            </a:ln>
          </c:spPr>
          <c:dPt>
            <c:idx val="0"/>
            <c:bubble3D val="0"/>
          </c:dPt>
          <c:val>
            <c:numRef>
              <c:f>Status!$M$2</c:f>
              <c:numCache>
                <c:formatCode>;;;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8740157499999996" l="0.7000000000000004" r="0.7000000000000004" t="0.78740157499999996" header="0.30000000000000021" footer="0.30000000000000021"/>
    <c:pageSetup/>
  </c:printSettings>
</c:chartSpace>
</file>

<file path=xl/ctrlProps/ctrlProp1.xml><?xml version="1.0" encoding="utf-8"?>
<formControlPr xmlns="http://schemas.microsoft.com/office/spreadsheetml/2009/9/main" objectType="Radio" firstButton="1" fmlaLink="$N$2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31</xdr:row>
      <xdr:rowOff>1</xdr:rowOff>
    </xdr:from>
    <xdr:to>
      <xdr:col>0</xdr:col>
      <xdr:colOff>6076950</xdr:colOff>
      <xdr:row>31</xdr:row>
      <xdr:rowOff>457201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8575" y="5391151"/>
          <a:ext cx="733425" cy="161925"/>
        </a:xfrm>
        <a:prstGeom prst="rect">
          <a:avLst/>
        </a:prstGeom>
        <a:gradFill rotWithShape="1">
          <a:gsLst>
            <a:gs pos="0">
              <a:srgbClr val="FF6600"/>
            </a:gs>
            <a:gs pos="100000">
              <a:srgbClr val="FFFF99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DE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MAGICWORKBOOK HILFE:</a:t>
          </a:r>
        </a:p>
        <a:p>
          <a:pPr algn="ctr" rtl="0">
            <a:defRPr sz="1000"/>
          </a:pPr>
          <a:r>
            <a:rPr lang="de-DE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einfach auf die Adresse klicken und Email senden!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88900</xdr:colOff>
          <xdr:row>30</xdr:row>
          <xdr:rowOff>0</xdr:rowOff>
        </xdr:from>
        <xdr:to>
          <xdr:col>8</xdr:col>
          <xdr:colOff>12700</xdr:colOff>
          <xdr:row>53</xdr:row>
          <xdr:rowOff>6350</xdr:rowOff>
        </xdr:to>
        <xdr:pic>
          <xdr:nvPicPr>
            <xdr:cNvPr id="146434" name="Picture 2"/>
            <xdr:cNvPicPr>
              <a:picLocks noChangeAspect="1" noChangeArrowheads="1"/>
              <a:extLst>
                <a:ext uri="{84589F7E-364E-4C9E-8A38-B11213B215E9}">
                  <a14:cameraTool cellRange="'  '!$A$1:$E$25" spid="_x0000_s14643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676900" y="3314700"/>
              <a:ext cx="3009900" cy="441325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9</xdr:row>
          <xdr:rowOff>152400</xdr:rowOff>
        </xdr:from>
        <xdr:to>
          <xdr:col>3</xdr:col>
          <xdr:colOff>539750</xdr:colOff>
          <xdr:row>13</xdr:row>
          <xdr:rowOff>19050</xdr:rowOff>
        </xdr:to>
        <xdr:sp macro="" textlink="">
          <xdr:nvSpPr>
            <xdr:cNvPr id="145409" name="Option Button 1" hidden="1">
              <a:extLst>
                <a:ext uri="{63B3BB69-23CF-44E3-9099-C40C66FF867C}">
                  <a14:compatExt spid="_x0000_s145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Eigene Daten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9</xdr:row>
          <xdr:rowOff>146050</xdr:rowOff>
        </xdr:from>
        <xdr:to>
          <xdr:col>7</xdr:col>
          <xdr:colOff>514350</xdr:colOff>
          <xdr:row>13</xdr:row>
          <xdr:rowOff>12700</xdr:rowOff>
        </xdr:to>
        <xdr:sp macro="" textlink="">
          <xdr:nvSpPr>
            <xdr:cNvPr id="145410" name="Option Button 2" hidden="1">
              <a:extLst>
                <a:ext uri="{63B3BB69-23CF-44E3-9099-C40C66FF867C}">
                  <a14:compatExt spid="_x0000_s145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Demo-Daten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30</xdr:row>
          <xdr:rowOff>0</xdr:rowOff>
        </xdr:from>
        <xdr:to>
          <xdr:col>7</xdr:col>
          <xdr:colOff>742950</xdr:colOff>
          <xdr:row>53</xdr:row>
          <xdr:rowOff>6350</xdr:rowOff>
        </xdr:to>
        <xdr:pic>
          <xdr:nvPicPr>
            <xdr:cNvPr id="4" name="Picture 2"/>
            <xdr:cNvPicPr>
              <a:picLocks noChangeAspect="1" noChangeArrowheads="1"/>
              <a:extLst>
                <a:ext uri="{84589F7E-364E-4C9E-8A38-B11213B215E9}">
                  <a14:cameraTool cellRange="'  '!$A$1:$E$25" spid="_x0000_s14541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448300" y="5416550"/>
              <a:ext cx="3009900" cy="441325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406400</xdr:colOff>
      <xdr:row>4</xdr:row>
      <xdr:rowOff>260350</xdr:rowOff>
    </xdr:from>
    <xdr:to>
      <xdr:col>3</xdr:col>
      <xdr:colOff>673100</xdr:colOff>
      <xdr:row>24</xdr:row>
      <xdr:rowOff>152400</xdr:rowOff>
    </xdr:to>
    <xdr:graphicFrame macro="">
      <xdr:nvGraphicFramePr>
        <xdr:cNvPr id="133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</xdr:row>
          <xdr:rowOff>0</xdr:rowOff>
        </xdr:from>
        <xdr:to>
          <xdr:col>5</xdr:col>
          <xdr:colOff>133350</xdr:colOff>
          <xdr:row>28</xdr:row>
          <xdr:rowOff>152400</xdr:rowOff>
        </xdr:to>
        <xdr:pic>
          <xdr:nvPicPr>
            <xdr:cNvPr id="1313" name="Picture 289"/>
            <xdr:cNvPicPr>
              <a:picLocks noChangeAspect="1" noChangeArrowheads="1"/>
              <a:extLst>
                <a:ext uri="{84589F7E-364E-4C9E-8A38-B11213B215E9}">
                  <a14:cameraTool cellRange="'  '!$A$1:$E$26" spid="_x0000_s134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95350" y="908050"/>
              <a:ext cx="3225800" cy="47561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254000</xdr:colOff>
      <xdr:row>19</xdr:row>
      <xdr:rowOff>19050</xdr:rowOff>
    </xdr:from>
    <xdr:to>
      <xdr:col>4</xdr:col>
      <xdr:colOff>95250</xdr:colOff>
      <xdr:row>24</xdr:row>
      <xdr:rowOff>190500</xdr:rowOff>
    </xdr:to>
    <xdr:graphicFrame macro="">
      <xdr:nvGraphicFramePr>
        <xdr:cNvPr id="182497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12700</xdr:colOff>
      <xdr:row>0</xdr:row>
      <xdr:rowOff>241300</xdr:rowOff>
    </xdr:from>
    <xdr:to>
      <xdr:col>3</xdr:col>
      <xdr:colOff>330200</xdr:colOff>
      <xdr:row>21</xdr:row>
      <xdr:rowOff>57150</xdr:rowOff>
    </xdr:to>
    <xdr:graphicFrame macro="">
      <xdr:nvGraphicFramePr>
        <xdr:cNvPr id="1824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406400</xdr:colOff>
      <xdr:row>0</xdr:row>
      <xdr:rowOff>260350</xdr:rowOff>
    </xdr:from>
    <xdr:to>
      <xdr:col>2</xdr:col>
      <xdr:colOff>673100</xdr:colOff>
      <xdr:row>20</xdr:row>
      <xdr:rowOff>152400</xdr:rowOff>
    </xdr:to>
    <xdr:graphicFrame macro="">
      <xdr:nvGraphicFramePr>
        <xdr:cNvPr id="18249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20</xdr:row>
      <xdr:rowOff>6350</xdr:rowOff>
    </xdr:from>
    <xdr:to>
      <xdr:col>3</xdr:col>
      <xdr:colOff>19050</xdr:colOff>
      <xdr:row>22</xdr:row>
      <xdr:rowOff>95250</xdr:rowOff>
    </xdr:to>
    <xdr:graphicFrame macro="">
      <xdr:nvGraphicFramePr>
        <xdr:cNvPr id="182500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magicworkbook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indexed="63"/>
  </sheetPr>
  <dimension ref="A1:C37"/>
  <sheetViews>
    <sheetView showGridLines="0" tabSelected="1" workbookViewId="0">
      <selection activeCell="A4" sqref="A4"/>
    </sheetView>
  </sheetViews>
  <sheetFormatPr baseColWidth="10" defaultColWidth="11" defaultRowHeight="12.5" x14ac:dyDescent="0.25"/>
  <cols>
    <col min="1" max="1" width="79.83203125" style="102" customWidth="1"/>
    <col min="2" max="2" width="0" style="102" hidden="1" customWidth="1"/>
    <col min="3" max="16384" width="11" style="102"/>
  </cols>
  <sheetData>
    <row r="1" spans="1:3" ht="23.5" thickTop="1" x14ac:dyDescent="0.5">
      <c r="A1" s="119" t="s">
        <v>20</v>
      </c>
      <c r="B1" s="102" t="str">
        <f ca="1">+Navigation!A1</f>
        <v>Navigation</v>
      </c>
    </row>
    <row r="2" spans="1:3" ht="25" x14ac:dyDescent="0.5">
      <c r="A2" s="118" t="s">
        <v>21</v>
      </c>
      <c r="B2" s="117"/>
      <c r="C2" s="117"/>
    </row>
    <row r="3" spans="1:3" ht="33.75" customHeight="1" x14ac:dyDescent="0.4">
      <c r="A3" s="116"/>
    </row>
    <row r="4" spans="1:3" ht="25" x14ac:dyDescent="0.5">
      <c r="A4" s="115" t="s">
        <v>51</v>
      </c>
    </row>
    <row r="5" spans="1:3" ht="13" x14ac:dyDescent="0.3">
      <c r="A5" s="107" t="s">
        <v>54</v>
      </c>
    </row>
    <row r="6" spans="1:3" ht="6" customHeight="1" x14ac:dyDescent="0.5">
      <c r="A6" s="115"/>
    </row>
    <row r="7" spans="1:3" ht="15.5" x14ac:dyDescent="0.35">
      <c r="A7" s="114"/>
    </row>
    <row r="8" spans="1:3" ht="15.5" x14ac:dyDescent="0.35">
      <c r="A8" s="114" t="s">
        <v>49</v>
      </c>
    </row>
    <row r="9" spans="1:3" ht="15.5" x14ac:dyDescent="0.35">
      <c r="A9" s="114" t="s">
        <v>50</v>
      </c>
    </row>
    <row r="10" spans="1:3" ht="15.5" x14ac:dyDescent="0.35">
      <c r="A10" s="114"/>
    </row>
    <row r="11" spans="1:3" ht="13" x14ac:dyDescent="0.3">
      <c r="A11" s="107" t="s">
        <v>46</v>
      </c>
    </row>
    <row r="12" spans="1:3" ht="13" x14ac:dyDescent="0.3">
      <c r="A12" s="107"/>
    </row>
    <row r="13" spans="1:3" ht="14" x14ac:dyDescent="0.3">
      <c r="A13" s="113" t="s">
        <v>52</v>
      </c>
    </row>
    <row r="14" spans="1:3" ht="14.5" customHeight="1" x14ac:dyDescent="0.3">
      <c r="A14" s="107" t="s">
        <v>22</v>
      </c>
    </row>
    <row r="15" spans="1:3" ht="13" x14ac:dyDescent="0.3">
      <c r="A15" s="107" t="s">
        <v>23</v>
      </c>
    </row>
    <row r="16" spans="1:3" ht="13" x14ac:dyDescent="0.3">
      <c r="A16" s="107" t="s">
        <v>24</v>
      </c>
    </row>
    <row r="17" spans="1:1" ht="13" x14ac:dyDescent="0.3">
      <c r="A17" s="107"/>
    </row>
    <row r="18" spans="1:1" ht="17.5" x14ac:dyDescent="0.35">
      <c r="A18" s="112" t="s">
        <v>53</v>
      </c>
    </row>
    <row r="19" spans="1:1" ht="13" x14ac:dyDescent="0.3">
      <c r="A19" s="107"/>
    </row>
    <row r="20" spans="1:1" ht="14" x14ac:dyDescent="0.3">
      <c r="A20" s="111" t="s">
        <v>25</v>
      </c>
    </row>
    <row r="21" spans="1:1" ht="14" x14ac:dyDescent="0.3">
      <c r="A21" s="111" t="s">
        <v>45</v>
      </c>
    </row>
    <row r="22" spans="1:1" ht="14" x14ac:dyDescent="0.3">
      <c r="A22" s="111"/>
    </row>
    <row r="23" spans="1:1" ht="18" x14ac:dyDescent="0.5">
      <c r="A23" s="50" t="s">
        <v>26</v>
      </c>
    </row>
    <row r="24" spans="1:1" ht="18" x14ac:dyDescent="0.5">
      <c r="A24" s="50" t="s">
        <v>48</v>
      </c>
    </row>
    <row r="25" spans="1:1" ht="15.5" x14ac:dyDescent="0.35">
      <c r="A25" s="109"/>
    </row>
    <row r="26" spans="1:1" ht="26" x14ac:dyDescent="0.6">
      <c r="A26" s="156" t="str">
        <f ca="1">HYPERLINK("#"&amp;ADDRESS(1,2,,,B1),Navigation!A2)</f>
        <v>"Some like it hot !"</v>
      </c>
    </row>
    <row r="27" spans="1:1" ht="15.5" x14ac:dyDescent="0.35">
      <c r="A27" s="110" t="str">
        <f>+CONCATENATE(" ==&gt; Ein Klick auf - ",+Navigation!$A$2," - bringt Sie zur Navigation!")</f>
        <v xml:space="preserve"> ==&gt; Ein Klick auf - "Some like it hot !" - bringt Sie zur Navigation!</v>
      </c>
    </row>
    <row r="28" spans="1:1" ht="15.5" x14ac:dyDescent="0.35">
      <c r="A28" s="109"/>
    </row>
    <row r="29" spans="1:1" ht="15.5" x14ac:dyDescent="0.35">
      <c r="A29" s="108" t="s">
        <v>27</v>
      </c>
    </row>
    <row r="30" spans="1:1" ht="15.5" x14ac:dyDescent="0.35">
      <c r="A30" s="108" t="s">
        <v>44</v>
      </c>
    </row>
    <row r="31" spans="1:1" ht="13" x14ac:dyDescent="0.3">
      <c r="A31" s="107"/>
    </row>
    <row r="32" spans="1:1" ht="15.5" x14ac:dyDescent="0.35">
      <c r="A32" s="106"/>
    </row>
    <row r="33" spans="1:1" x14ac:dyDescent="0.25">
      <c r="A33" s="105" t="s">
        <v>28</v>
      </c>
    </row>
    <row r="34" spans="1:1" ht="13" x14ac:dyDescent="0.3">
      <c r="A34" s="104"/>
    </row>
    <row r="35" spans="1:1" ht="13.5" thickBot="1" x14ac:dyDescent="0.35">
      <c r="A35" s="51" t="str">
        <f ca="1">+CONCATENATE("copyright 2003 - ",YEAR(A36)," ","K! Business Solutions GmbH, Erkrath - Germany")</f>
        <v>copyright 2003 - 2014 K! Business Solutions GmbH, Erkrath - Germany</v>
      </c>
    </row>
    <row r="36" spans="1:1" ht="13.5" thickTop="1" x14ac:dyDescent="0.3">
      <c r="A36" s="52">
        <f ca="1">+TODAY()</f>
        <v>41943</v>
      </c>
    </row>
    <row r="37" spans="1:1" x14ac:dyDescent="0.25">
      <c r="A37" s="103"/>
    </row>
  </sheetData>
  <sheetCalcPr fullCalcOnLoad="1"/>
  <hyperlinks>
    <hyperlink ref="A33" r:id="rId1"/>
  </hyperlinks>
  <printOptions horizontalCentered="1" verticalCentered="1"/>
  <pageMargins left="0.78740157480314965" right="0.39370078740157483" top="0.59055118110236227" bottom="0.59055118110236227" header="0" footer="0"/>
  <pageSetup paperSize="9" scale="120" fitToHeight="3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indexed="31"/>
  </sheetPr>
  <dimension ref="A1:N275"/>
  <sheetViews>
    <sheetView showGridLines="0" showZeros="0" topLeftCell="A2" workbookViewId="0">
      <selection activeCell="A2" sqref="A2"/>
    </sheetView>
  </sheetViews>
  <sheetFormatPr baseColWidth="10" defaultColWidth="10.08203125" defaultRowHeight="13" x14ac:dyDescent="0.3"/>
  <cols>
    <col min="1" max="1" width="16.58203125" style="62" customWidth="1"/>
    <col min="2" max="2" width="1.5" style="62" customWidth="1"/>
    <col min="3" max="3" width="74.33203125" style="62" customWidth="1"/>
    <col min="4" max="4" width="22.83203125" style="76" bestFit="1" customWidth="1"/>
    <col min="5" max="16384" width="10.08203125" style="62"/>
  </cols>
  <sheetData>
    <row r="1" spans="1:14" ht="13.5" hidden="1" thickBot="1" x14ac:dyDescent="0.35">
      <c r="A1" s="53" t="str">
        <f ca="1">+MID(CELL("dateiname",AH2),FIND("]",CELL("dateiname",AH2))+1,255)</f>
        <v>Navigation</v>
      </c>
    </row>
    <row r="2" spans="1:14" s="94" customFormat="1" ht="37.9" customHeight="1" thickTop="1" x14ac:dyDescent="0.35">
      <c r="A2" s="152" t="s">
        <v>47</v>
      </c>
      <c r="B2" s="101"/>
      <c r="C2" s="100" t="s">
        <v>43</v>
      </c>
      <c r="D2" s="99" t="str">
        <f>+WELCOME!A4</f>
        <v>StatusThermometer</v>
      </c>
    </row>
    <row r="3" spans="1:14" s="59" customFormat="1" ht="18" thickBot="1" x14ac:dyDescent="0.45">
      <c r="A3" s="98" t="s">
        <v>42</v>
      </c>
      <c r="B3" s="97"/>
      <c r="C3" s="97"/>
      <c r="D3" s="96"/>
      <c r="E3" s="70"/>
      <c r="F3" s="95"/>
      <c r="G3" s="70"/>
      <c r="H3" s="70"/>
      <c r="I3" s="94"/>
      <c r="M3" s="59" t="s">
        <v>41</v>
      </c>
      <c r="N3" s="70"/>
    </row>
    <row r="4" spans="1:14" ht="13.5" thickTop="1" x14ac:dyDescent="0.3">
      <c r="A4" s="93"/>
      <c r="B4" s="92"/>
      <c r="C4" s="92"/>
      <c r="D4" s="91"/>
    </row>
    <row r="5" spans="1:14" s="87" customFormat="1" ht="25.15" customHeight="1" thickBot="1" x14ac:dyDescent="0.35">
      <c r="A5" s="90" t="s">
        <v>40</v>
      </c>
      <c r="B5" s="89"/>
      <c r="C5" s="89" t="s">
        <v>39</v>
      </c>
      <c r="D5" s="88" t="s">
        <v>38</v>
      </c>
    </row>
    <row r="6" spans="1:14" ht="31.15" customHeight="1" x14ac:dyDescent="0.3">
      <c r="A6" s="86" t="s">
        <v>37</v>
      </c>
      <c r="B6" s="85"/>
      <c r="C6" s="84" t="s">
        <v>36</v>
      </c>
      <c r="D6" s="83" t="str">
        <f>HYPERLINK("#"&amp;ADDRESS(3,2,,,A6),A6)</f>
        <v>WELCOME</v>
      </c>
    </row>
    <row r="7" spans="1:14" ht="31.15" customHeight="1" x14ac:dyDescent="0.3">
      <c r="A7" s="82" t="str">
        <f ca="1">+DemoDATA!A1</f>
        <v>DemoDATA</v>
      </c>
      <c r="B7" s="81"/>
      <c r="C7" s="80" t="str">
        <f>+DemoDATA!A2</f>
        <v>DEMO-DATEN   = Musterdatensatz zur Eingabehilfe</v>
      </c>
      <c r="D7" s="153" t="str">
        <f ca="1">HYPERLINK("#"&amp;ADDRESS(19,2,,,A7),A7)</f>
        <v>DemoDATA</v>
      </c>
    </row>
    <row r="8" spans="1:14" ht="31.15" customHeight="1" x14ac:dyDescent="0.3">
      <c r="A8" s="82" t="str">
        <f ca="1">+DATA!A1</f>
        <v>DATA</v>
      </c>
      <c r="B8" s="81"/>
      <c r="C8" s="80" t="str">
        <f>+DATA!A2</f>
        <v>DATENEINGABE</v>
      </c>
      <c r="D8" s="79" t="str">
        <f ca="1">HYPERLINK("#"&amp;ADDRESS(3,1,,,A8),A8)</f>
        <v>DATA</v>
      </c>
    </row>
    <row r="9" spans="1:14" ht="30.75" customHeight="1" thickBot="1" x14ac:dyDescent="0.35">
      <c r="A9" s="78" t="str">
        <f ca="1">+Status!B1</f>
        <v>Status</v>
      </c>
      <c r="B9" s="77"/>
      <c r="C9" s="157" t="str">
        <f>+' '!B13</f>
        <v>Kurzbeschreibung der Aktivität</v>
      </c>
      <c r="D9" s="154" t="str">
        <f ca="1">HYPERLINK("#"&amp;ADDRESS(2,2,,,A9),A9)</f>
        <v>Status</v>
      </c>
    </row>
    <row r="10" spans="1:14" ht="25.15" customHeight="1" thickTop="1" x14ac:dyDescent="0.3">
      <c r="D10" s="62"/>
    </row>
    <row r="11" spans="1:14" ht="25.15" customHeight="1" x14ac:dyDescent="0.3"/>
    <row r="12" spans="1:14" ht="25.15" customHeight="1" x14ac:dyDescent="0.3"/>
    <row r="13" spans="1:14" ht="25.15" customHeight="1" x14ac:dyDescent="0.3"/>
    <row r="14" spans="1:14" ht="25.15" customHeight="1" x14ac:dyDescent="0.3"/>
    <row r="15" spans="1:14" ht="25.15" customHeight="1" x14ac:dyDescent="0.3"/>
    <row r="16" spans="1:14" ht="25.15" customHeight="1" x14ac:dyDescent="0.3"/>
    <row r="17" ht="25.15" customHeight="1" x14ac:dyDescent="0.3"/>
    <row r="18" ht="25.15" customHeight="1" x14ac:dyDescent="0.3"/>
    <row r="19" ht="25.15" customHeight="1" x14ac:dyDescent="0.3"/>
    <row r="20" ht="25.15" customHeight="1" x14ac:dyDescent="0.3"/>
    <row r="21" ht="25.15" customHeight="1" x14ac:dyDescent="0.3"/>
    <row r="22" ht="25.15" customHeight="1" x14ac:dyDescent="0.3"/>
    <row r="23" ht="25.15" customHeight="1" x14ac:dyDescent="0.3"/>
    <row r="24" ht="25.15" customHeight="1" x14ac:dyDescent="0.3"/>
    <row r="25" ht="25.15" customHeight="1" x14ac:dyDescent="0.3"/>
    <row r="26" ht="25.15" customHeight="1" x14ac:dyDescent="0.3"/>
    <row r="27" ht="25.15" customHeight="1" x14ac:dyDescent="0.3"/>
    <row r="28" ht="25.15" customHeight="1" x14ac:dyDescent="0.3"/>
    <row r="29" ht="25.15" customHeight="1" x14ac:dyDescent="0.3"/>
    <row r="30" ht="25.15" customHeight="1" x14ac:dyDescent="0.3"/>
    <row r="31" ht="25.15" customHeight="1" x14ac:dyDescent="0.3"/>
    <row r="32" ht="25.15" customHeight="1" x14ac:dyDescent="0.3"/>
    <row r="33" ht="25.15" customHeight="1" x14ac:dyDescent="0.3"/>
    <row r="34" ht="25.15" customHeight="1" x14ac:dyDescent="0.3"/>
    <row r="35" ht="25.15" customHeight="1" x14ac:dyDescent="0.3"/>
    <row r="36" ht="25.15" customHeight="1" x14ac:dyDescent="0.3"/>
    <row r="37" ht="25.15" customHeight="1" x14ac:dyDescent="0.3"/>
    <row r="38" ht="25.15" customHeight="1" x14ac:dyDescent="0.3"/>
    <row r="39" ht="25.15" customHeight="1" x14ac:dyDescent="0.3"/>
    <row r="40" ht="25.15" customHeight="1" x14ac:dyDescent="0.3"/>
    <row r="41" ht="25.15" customHeight="1" x14ac:dyDescent="0.3"/>
    <row r="42" ht="25.15" customHeight="1" x14ac:dyDescent="0.3"/>
    <row r="43" ht="25.15" customHeight="1" x14ac:dyDescent="0.3"/>
    <row r="44" ht="25.15" customHeight="1" x14ac:dyDescent="0.3"/>
    <row r="45" ht="25.15" customHeight="1" x14ac:dyDescent="0.3"/>
    <row r="46" ht="25.15" customHeight="1" x14ac:dyDescent="0.3"/>
    <row r="47" ht="25.15" customHeight="1" x14ac:dyDescent="0.3"/>
    <row r="48" ht="25.15" customHeight="1" x14ac:dyDescent="0.3"/>
    <row r="49" ht="25.15" customHeight="1" x14ac:dyDescent="0.3"/>
    <row r="50" ht="25.15" customHeight="1" x14ac:dyDescent="0.3"/>
    <row r="51" ht="25.15" customHeight="1" x14ac:dyDescent="0.3"/>
    <row r="52" ht="25.15" customHeight="1" x14ac:dyDescent="0.3"/>
    <row r="53" ht="25.15" customHeight="1" x14ac:dyDescent="0.3"/>
    <row r="54" ht="25.15" customHeight="1" x14ac:dyDescent="0.3"/>
    <row r="55" ht="25.15" customHeight="1" x14ac:dyDescent="0.3"/>
    <row r="56" ht="25.15" customHeight="1" x14ac:dyDescent="0.3"/>
    <row r="57" ht="25.15" customHeight="1" x14ac:dyDescent="0.3"/>
    <row r="58" ht="25.15" customHeight="1" x14ac:dyDescent="0.3"/>
    <row r="59" ht="25.15" customHeight="1" x14ac:dyDescent="0.3"/>
    <row r="60" ht="25.15" customHeight="1" x14ac:dyDescent="0.3"/>
    <row r="61" ht="25.15" customHeight="1" x14ac:dyDescent="0.3"/>
    <row r="62" ht="25.15" customHeight="1" x14ac:dyDescent="0.3"/>
    <row r="63" ht="25.15" customHeight="1" x14ac:dyDescent="0.3"/>
    <row r="64" ht="25.15" customHeight="1" x14ac:dyDescent="0.3"/>
    <row r="65" ht="25.15" customHeight="1" x14ac:dyDescent="0.3"/>
    <row r="66" ht="25.15" customHeight="1" x14ac:dyDescent="0.3"/>
    <row r="67" ht="25.15" customHeight="1" x14ac:dyDescent="0.3"/>
    <row r="68" ht="25.15" customHeight="1" x14ac:dyDescent="0.3"/>
    <row r="69" ht="25.15" customHeight="1" x14ac:dyDescent="0.3"/>
    <row r="70" ht="25.15" customHeight="1" x14ac:dyDescent="0.3"/>
    <row r="71" ht="25.15" customHeight="1" x14ac:dyDescent="0.3"/>
    <row r="72" ht="25.15" customHeight="1" x14ac:dyDescent="0.3"/>
    <row r="73" ht="25.15" customHeight="1" x14ac:dyDescent="0.3"/>
    <row r="74" ht="25.15" customHeight="1" x14ac:dyDescent="0.3"/>
    <row r="75" ht="25.15" customHeight="1" x14ac:dyDescent="0.3"/>
    <row r="76" ht="25.15" customHeight="1" x14ac:dyDescent="0.3"/>
    <row r="77" ht="25.15" customHeight="1" x14ac:dyDescent="0.3"/>
    <row r="78" ht="25.15" customHeight="1" x14ac:dyDescent="0.3"/>
    <row r="79" ht="25.15" customHeight="1" x14ac:dyDescent="0.3"/>
    <row r="80" ht="25.15" customHeight="1" x14ac:dyDescent="0.3"/>
    <row r="81" ht="25.15" customHeight="1" x14ac:dyDescent="0.3"/>
    <row r="82" ht="25.15" customHeight="1" x14ac:dyDescent="0.3"/>
    <row r="83" ht="25.15" customHeight="1" x14ac:dyDescent="0.3"/>
    <row r="84" ht="25.15" customHeight="1" x14ac:dyDescent="0.3"/>
    <row r="85" ht="25.15" customHeight="1" x14ac:dyDescent="0.3"/>
    <row r="86" ht="25.15" customHeight="1" x14ac:dyDescent="0.3"/>
    <row r="87" ht="25.15" customHeight="1" x14ac:dyDescent="0.3"/>
    <row r="88" ht="25.15" customHeight="1" x14ac:dyDescent="0.3"/>
    <row r="89" ht="25.15" customHeight="1" x14ac:dyDescent="0.3"/>
    <row r="90" ht="25.15" customHeight="1" x14ac:dyDescent="0.3"/>
    <row r="91" ht="25.15" customHeight="1" x14ac:dyDescent="0.3"/>
    <row r="92" ht="25.15" customHeight="1" x14ac:dyDescent="0.3"/>
    <row r="93" ht="25.15" customHeight="1" x14ac:dyDescent="0.3"/>
    <row r="94" ht="25.15" customHeight="1" x14ac:dyDescent="0.3"/>
    <row r="95" ht="25.15" customHeight="1" x14ac:dyDescent="0.3"/>
    <row r="96" ht="25.15" customHeight="1" x14ac:dyDescent="0.3"/>
    <row r="97" ht="25.15" customHeight="1" x14ac:dyDescent="0.3"/>
    <row r="98" ht="25.15" customHeight="1" x14ac:dyDescent="0.3"/>
    <row r="99" ht="25.15" customHeight="1" x14ac:dyDescent="0.3"/>
    <row r="100" ht="25.15" customHeight="1" x14ac:dyDescent="0.3"/>
    <row r="101" ht="25.15" customHeight="1" x14ac:dyDescent="0.3"/>
    <row r="102" ht="25.15" customHeight="1" x14ac:dyDescent="0.3"/>
    <row r="103" ht="25.15" customHeight="1" x14ac:dyDescent="0.3"/>
    <row r="104" ht="25.15" customHeight="1" x14ac:dyDescent="0.3"/>
    <row r="105" ht="25.15" customHeight="1" x14ac:dyDescent="0.3"/>
    <row r="106" ht="25.15" customHeight="1" x14ac:dyDescent="0.3"/>
    <row r="107" ht="25.15" customHeight="1" x14ac:dyDescent="0.3"/>
    <row r="108" ht="25.15" customHeight="1" x14ac:dyDescent="0.3"/>
    <row r="109" ht="25.15" customHeight="1" x14ac:dyDescent="0.3"/>
    <row r="110" ht="25.15" customHeight="1" x14ac:dyDescent="0.3"/>
    <row r="111" ht="25.15" customHeight="1" x14ac:dyDescent="0.3"/>
    <row r="112" ht="25.15" customHeight="1" x14ac:dyDescent="0.3"/>
    <row r="113" ht="25.15" customHeight="1" x14ac:dyDescent="0.3"/>
    <row r="114" ht="25.15" customHeight="1" x14ac:dyDescent="0.3"/>
    <row r="115" ht="25.15" customHeight="1" x14ac:dyDescent="0.3"/>
    <row r="116" ht="25.15" customHeight="1" x14ac:dyDescent="0.3"/>
    <row r="117" ht="25.15" customHeight="1" x14ac:dyDescent="0.3"/>
    <row r="118" ht="25.15" customHeight="1" x14ac:dyDescent="0.3"/>
    <row r="119" ht="25.15" customHeight="1" x14ac:dyDescent="0.3"/>
    <row r="120" ht="25.15" customHeight="1" x14ac:dyDescent="0.3"/>
    <row r="121" ht="25.15" customHeight="1" x14ac:dyDescent="0.3"/>
    <row r="122" ht="25.15" customHeight="1" x14ac:dyDescent="0.3"/>
    <row r="123" ht="25.15" customHeight="1" x14ac:dyDescent="0.3"/>
    <row r="124" ht="25.15" customHeight="1" x14ac:dyDescent="0.3"/>
    <row r="125" ht="25.15" customHeight="1" x14ac:dyDescent="0.3"/>
    <row r="126" ht="25.15" customHeight="1" x14ac:dyDescent="0.3"/>
    <row r="127" ht="25.15" customHeight="1" x14ac:dyDescent="0.3"/>
    <row r="128" ht="25.15" customHeight="1" x14ac:dyDescent="0.3"/>
    <row r="129" ht="25.15" customHeight="1" x14ac:dyDescent="0.3"/>
    <row r="130" ht="25.15" customHeight="1" x14ac:dyDescent="0.3"/>
    <row r="131" ht="25.15" customHeight="1" x14ac:dyDescent="0.3"/>
    <row r="132" ht="25.15" customHeight="1" x14ac:dyDescent="0.3"/>
    <row r="133" ht="25.15" customHeight="1" x14ac:dyDescent="0.3"/>
    <row r="134" ht="25.15" customHeight="1" x14ac:dyDescent="0.3"/>
    <row r="135" ht="25.15" customHeight="1" x14ac:dyDescent="0.3"/>
    <row r="136" ht="25.15" customHeight="1" x14ac:dyDescent="0.3"/>
    <row r="137" ht="25.15" customHeight="1" x14ac:dyDescent="0.3"/>
    <row r="138" ht="25.15" customHeight="1" x14ac:dyDescent="0.3"/>
    <row r="139" ht="25.15" customHeight="1" x14ac:dyDescent="0.3"/>
    <row r="140" ht="25.15" customHeight="1" x14ac:dyDescent="0.3"/>
    <row r="141" ht="25.15" customHeight="1" x14ac:dyDescent="0.3"/>
    <row r="142" ht="25.15" customHeight="1" x14ac:dyDescent="0.3"/>
    <row r="143" ht="25.15" customHeight="1" x14ac:dyDescent="0.3"/>
    <row r="144" ht="25.15" customHeight="1" x14ac:dyDescent="0.3"/>
    <row r="145" ht="25.15" customHeight="1" x14ac:dyDescent="0.3"/>
    <row r="146" ht="25.15" customHeight="1" x14ac:dyDescent="0.3"/>
    <row r="147" ht="25.15" customHeight="1" x14ac:dyDescent="0.3"/>
    <row r="148" ht="25.15" customHeight="1" x14ac:dyDescent="0.3"/>
    <row r="149" ht="25.15" customHeight="1" x14ac:dyDescent="0.3"/>
    <row r="150" ht="25.15" customHeight="1" x14ac:dyDescent="0.3"/>
    <row r="151" ht="25.15" customHeight="1" x14ac:dyDescent="0.3"/>
    <row r="152" ht="25.15" customHeight="1" x14ac:dyDescent="0.3"/>
    <row r="153" ht="25.15" customHeight="1" x14ac:dyDescent="0.3"/>
    <row r="154" ht="25.15" customHeight="1" x14ac:dyDescent="0.3"/>
    <row r="155" ht="25.15" customHeight="1" x14ac:dyDescent="0.3"/>
    <row r="156" ht="25.15" customHeight="1" x14ac:dyDescent="0.3"/>
    <row r="157" ht="25.15" customHeight="1" x14ac:dyDescent="0.3"/>
    <row r="158" ht="25.15" customHeight="1" x14ac:dyDescent="0.3"/>
    <row r="159" ht="25.15" customHeight="1" x14ac:dyDescent="0.3"/>
    <row r="160" ht="25.15" customHeight="1" x14ac:dyDescent="0.3"/>
    <row r="161" ht="25.15" customHeight="1" x14ac:dyDescent="0.3"/>
    <row r="162" ht="25.15" customHeight="1" x14ac:dyDescent="0.3"/>
    <row r="163" ht="25.15" customHeight="1" x14ac:dyDescent="0.3"/>
    <row r="164" ht="25.15" customHeight="1" x14ac:dyDescent="0.3"/>
    <row r="165" ht="25.15" customHeight="1" x14ac:dyDescent="0.3"/>
    <row r="166" ht="25.15" customHeight="1" x14ac:dyDescent="0.3"/>
    <row r="167" ht="25.15" customHeight="1" x14ac:dyDescent="0.3"/>
    <row r="168" ht="25.15" customHeight="1" x14ac:dyDescent="0.3"/>
    <row r="169" ht="25.15" customHeight="1" x14ac:dyDescent="0.3"/>
    <row r="170" ht="25.15" customHeight="1" x14ac:dyDescent="0.3"/>
    <row r="171" ht="25.15" customHeight="1" x14ac:dyDescent="0.3"/>
    <row r="172" ht="25.15" customHeight="1" x14ac:dyDescent="0.3"/>
    <row r="173" ht="25.15" customHeight="1" x14ac:dyDescent="0.3"/>
    <row r="174" ht="25.15" customHeight="1" x14ac:dyDescent="0.3"/>
    <row r="175" ht="25.15" customHeight="1" x14ac:dyDescent="0.3"/>
    <row r="176" ht="25.15" customHeight="1" x14ac:dyDescent="0.3"/>
    <row r="177" ht="25.15" customHeight="1" x14ac:dyDescent="0.3"/>
    <row r="178" ht="25.15" customHeight="1" x14ac:dyDescent="0.3"/>
    <row r="179" ht="25.15" customHeight="1" x14ac:dyDescent="0.3"/>
    <row r="180" ht="25.15" customHeight="1" x14ac:dyDescent="0.3"/>
    <row r="181" ht="25.15" customHeight="1" x14ac:dyDescent="0.3"/>
    <row r="182" ht="25.15" customHeight="1" x14ac:dyDescent="0.3"/>
    <row r="183" ht="25.15" customHeight="1" x14ac:dyDescent="0.3"/>
    <row r="184" ht="25.15" customHeight="1" x14ac:dyDescent="0.3"/>
    <row r="185" ht="25.15" customHeight="1" x14ac:dyDescent="0.3"/>
    <row r="186" ht="25.15" customHeight="1" x14ac:dyDescent="0.3"/>
    <row r="187" ht="25.15" customHeight="1" x14ac:dyDescent="0.3"/>
    <row r="188" ht="25.15" customHeight="1" x14ac:dyDescent="0.3"/>
    <row r="189" ht="25.15" customHeight="1" x14ac:dyDescent="0.3"/>
    <row r="190" ht="25.15" customHeight="1" x14ac:dyDescent="0.3"/>
    <row r="191" ht="25.15" customHeight="1" x14ac:dyDescent="0.3"/>
    <row r="192" ht="25.15" customHeight="1" x14ac:dyDescent="0.3"/>
    <row r="193" ht="25.15" customHeight="1" x14ac:dyDescent="0.3"/>
    <row r="194" ht="25.15" customHeight="1" x14ac:dyDescent="0.3"/>
    <row r="195" ht="25.15" customHeight="1" x14ac:dyDescent="0.3"/>
    <row r="196" ht="25.15" customHeight="1" x14ac:dyDescent="0.3"/>
    <row r="197" ht="25.15" customHeight="1" x14ac:dyDescent="0.3"/>
    <row r="198" ht="25.15" customHeight="1" x14ac:dyDescent="0.3"/>
    <row r="199" ht="25.15" customHeight="1" x14ac:dyDescent="0.3"/>
    <row r="200" ht="25.15" customHeight="1" x14ac:dyDescent="0.3"/>
    <row r="201" ht="25.15" customHeight="1" x14ac:dyDescent="0.3"/>
    <row r="202" ht="25.15" customHeight="1" x14ac:dyDescent="0.3"/>
    <row r="203" ht="25.15" customHeight="1" x14ac:dyDescent="0.3"/>
    <row r="204" ht="25.15" customHeight="1" x14ac:dyDescent="0.3"/>
    <row r="205" ht="25.15" customHeight="1" x14ac:dyDescent="0.3"/>
    <row r="206" ht="25.15" customHeight="1" x14ac:dyDescent="0.3"/>
    <row r="207" ht="25.15" customHeight="1" x14ac:dyDescent="0.3"/>
    <row r="208" ht="25.15" customHeight="1" x14ac:dyDescent="0.3"/>
    <row r="209" ht="25.15" customHeight="1" x14ac:dyDescent="0.3"/>
    <row r="210" ht="25.15" customHeight="1" x14ac:dyDescent="0.3"/>
    <row r="211" ht="25.15" customHeight="1" x14ac:dyDescent="0.3"/>
    <row r="212" ht="25.15" customHeight="1" x14ac:dyDescent="0.3"/>
    <row r="213" ht="25.15" customHeight="1" x14ac:dyDescent="0.3"/>
    <row r="214" ht="25.15" customHeight="1" x14ac:dyDescent="0.3"/>
    <row r="215" ht="25.15" customHeight="1" x14ac:dyDescent="0.3"/>
    <row r="216" ht="25.15" customHeight="1" x14ac:dyDescent="0.3"/>
    <row r="217" ht="25.15" customHeight="1" x14ac:dyDescent="0.3"/>
    <row r="218" ht="25.15" customHeight="1" x14ac:dyDescent="0.3"/>
    <row r="219" ht="25.15" customHeight="1" x14ac:dyDescent="0.3"/>
    <row r="220" ht="25.15" customHeight="1" x14ac:dyDescent="0.3"/>
    <row r="221" ht="25.15" customHeight="1" x14ac:dyDescent="0.3"/>
    <row r="222" ht="25.15" customHeight="1" x14ac:dyDescent="0.3"/>
    <row r="223" ht="25.15" customHeight="1" x14ac:dyDescent="0.3"/>
    <row r="224" ht="25.15" customHeight="1" x14ac:dyDescent="0.3"/>
    <row r="225" ht="25.15" customHeight="1" x14ac:dyDescent="0.3"/>
    <row r="226" ht="25.15" customHeight="1" x14ac:dyDescent="0.3"/>
    <row r="227" ht="25.15" customHeight="1" x14ac:dyDescent="0.3"/>
    <row r="228" ht="25.15" customHeight="1" x14ac:dyDescent="0.3"/>
    <row r="229" ht="25.15" customHeight="1" x14ac:dyDescent="0.3"/>
    <row r="230" ht="25.15" customHeight="1" x14ac:dyDescent="0.3"/>
    <row r="231" ht="25.15" customHeight="1" x14ac:dyDescent="0.3"/>
    <row r="232" ht="25.15" customHeight="1" x14ac:dyDescent="0.3"/>
    <row r="233" ht="25.15" customHeight="1" x14ac:dyDescent="0.3"/>
    <row r="234" ht="25.15" customHeight="1" x14ac:dyDescent="0.3"/>
    <row r="235" ht="25.15" customHeight="1" x14ac:dyDescent="0.3"/>
    <row r="236" ht="25.15" customHeight="1" x14ac:dyDescent="0.3"/>
    <row r="237" ht="25.15" customHeight="1" x14ac:dyDescent="0.3"/>
    <row r="238" ht="25.15" customHeight="1" x14ac:dyDescent="0.3"/>
    <row r="239" ht="25.15" customHeight="1" x14ac:dyDescent="0.3"/>
    <row r="240" ht="25.15" customHeight="1" x14ac:dyDescent="0.3"/>
    <row r="241" ht="25.15" customHeight="1" x14ac:dyDescent="0.3"/>
    <row r="242" ht="25.15" customHeight="1" x14ac:dyDescent="0.3"/>
    <row r="243" ht="25.15" customHeight="1" x14ac:dyDescent="0.3"/>
    <row r="244" ht="25.15" customHeight="1" x14ac:dyDescent="0.3"/>
    <row r="245" ht="25.15" customHeight="1" x14ac:dyDescent="0.3"/>
    <row r="246" ht="25.15" customHeight="1" x14ac:dyDescent="0.3"/>
    <row r="247" ht="25.15" customHeight="1" x14ac:dyDescent="0.3"/>
    <row r="248" ht="25.15" customHeight="1" x14ac:dyDescent="0.3"/>
    <row r="249" ht="25.15" customHeight="1" x14ac:dyDescent="0.3"/>
    <row r="250" ht="25.15" customHeight="1" x14ac:dyDescent="0.3"/>
    <row r="251" ht="25.15" customHeight="1" x14ac:dyDescent="0.3"/>
    <row r="252" ht="25.15" customHeight="1" x14ac:dyDescent="0.3"/>
    <row r="253" ht="25.15" customHeight="1" x14ac:dyDescent="0.3"/>
    <row r="254" ht="25.15" customHeight="1" x14ac:dyDescent="0.3"/>
    <row r="255" ht="25.15" customHeight="1" x14ac:dyDescent="0.3"/>
    <row r="256" ht="25.15" customHeight="1" x14ac:dyDescent="0.3"/>
    <row r="257" ht="25.15" customHeight="1" x14ac:dyDescent="0.3"/>
    <row r="258" ht="25.15" customHeight="1" x14ac:dyDescent="0.3"/>
    <row r="259" ht="25.15" customHeight="1" x14ac:dyDescent="0.3"/>
    <row r="260" ht="25.15" customHeight="1" x14ac:dyDescent="0.3"/>
    <row r="261" ht="25.15" customHeight="1" x14ac:dyDescent="0.3"/>
    <row r="262" ht="25.15" customHeight="1" x14ac:dyDescent="0.3"/>
    <row r="263" ht="25.15" customHeight="1" x14ac:dyDescent="0.3"/>
    <row r="264" ht="25.15" customHeight="1" x14ac:dyDescent="0.3"/>
    <row r="265" ht="25.15" customHeight="1" x14ac:dyDescent="0.3"/>
    <row r="266" ht="25.15" customHeight="1" x14ac:dyDescent="0.3"/>
    <row r="267" ht="25.15" customHeight="1" x14ac:dyDescent="0.3"/>
    <row r="268" ht="25.15" customHeight="1" x14ac:dyDescent="0.3"/>
    <row r="269" ht="25.15" customHeight="1" x14ac:dyDescent="0.3"/>
    <row r="270" ht="25.15" customHeight="1" x14ac:dyDescent="0.3"/>
    <row r="271" ht="25.15" customHeight="1" x14ac:dyDescent="0.3"/>
    <row r="272" ht="25.15" customHeight="1" x14ac:dyDescent="0.3"/>
    <row r="273" ht="25.15" customHeight="1" x14ac:dyDescent="0.3"/>
    <row r="274" ht="25.15" customHeight="1" x14ac:dyDescent="0.3"/>
    <row r="275" ht="25.15" customHeight="1" x14ac:dyDescent="0.3"/>
  </sheetData>
  <sheetCalcPr fullCalcOnLoad="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indexed="13"/>
  </sheetPr>
  <dimension ref="A1:Z96"/>
  <sheetViews>
    <sheetView showGridLines="0" topLeftCell="A2" zoomScaleNormal="100" workbookViewId="0">
      <selection activeCell="A2" sqref="A2"/>
    </sheetView>
  </sheetViews>
  <sheetFormatPr baseColWidth="10" defaultColWidth="11" defaultRowHeight="15.5" x14ac:dyDescent="0.35"/>
  <cols>
    <col min="1" max="1" width="23.83203125" style="55" customWidth="1"/>
    <col min="2" max="2" width="13.33203125" style="54" customWidth="1"/>
    <col min="3" max="3" width="13.83203125" style="55" bestFit="1" customWidth="1"/>
    <col min="4" max="4" width="12.25" style="55" customWidth="1"/>
    <col min="5" max="5" width="10.08203125" style="55" bestFit="1" customWidth="1"/>
    <col min="6" max="6" width="20.33203125" style="55" customWidth="1"/>
    <col min="7" max="9" width="10.08203125" style="55" customWidth="1"/>
    <col min="10" max="10" width="10.75" style="55" customWidth="1"/>
    <col min="11" max="16384" width="11" style="55"/>
  </cols>
  <sheetData>
    <row r="1" spans="1:14" ht="18" hidden="1" x14ac:dyDescent="0.4">
      <c r="A1" s="53" t="str">
        <f ca="1">+MID(CELL("dateiname",AH2),FIND("]",CELL("dateiname",AH2))+1,255)</f>
        <v>DemoDATA</v>
      </c>
      <c r="B1" s="72" t="str">
        <f ca="1">+Navigation!A1</f>
        <v>Navigation</v>
      </c>
    </row>
    <row r="2" spans="1:14" s="59" customFormat="1" ht="18" x14ac:dyDescent="0.4">
      <c r="A2" s="56" t="s">
        <v>31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N2" s="60">
        <v>1</v>
      </c>
    </row>
    <row r="3" spans="1:14" s="62" customFormat="1" ht="13" x14ac:dyDescent="0.3">
      <c r="A3" s="73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4" s="62" customFormat="1" ht="18" x14ac:dyDescent="0.4">
      <c r="A4" s="56" t="s">
        <v>32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4" s="62" customFormat="1" ht="18" hidden="1" x14ac:dyDescent="0.4">
      <c r="A5" s="74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s="62" customFormat="1" ht="18" hidden="1" x14ac:dyDescent="0.4">
      <c r="A6" s="74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4" s="62" customFormat="1" ht="18" hidden="1" x14ac:dyDescent="0.4">
      <c r="A7" s="74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4" s="62" customFormat="1" ht="18" hidden="1" x14ac:dyDescent="0.4">
      <c r="A8" s="74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1:14" s="62" customFormat="1" ht="18" hidden="1" x14ac:dyDescent="0.4">
      <c r="A9" s="74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</row>
    <row r="10" spans="1:14" s="62" customFormat="1" ht="18" hidden="1" x14ac:dyDescent="0.4">
      <c r="A10" s="74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</row>
    <row r="11" spans="1:14" s="62" customFormat="1" ht="18" hidden="1" x14ac:dyDescent="0.4">
      <c r="A11" s="74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</row>
    <row r="12" spans="1:14" s="62" customFormat="1" ht="18" hidden="1" x14ac:dyDescent="0.4">
      <c r="A12" s="74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</row>
    <row r="13" spans="1:14" s="62" customFormat="1" ht="18" hidden="1" x14ac:dyDescent="0.4">
      <c r="A13" s="74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</row>
    <row r="14" spans="1:14" s="62" customFormat="1" ht="18" hidden="1" x14ac:dyDescent="0.4">
      <c r="A14" s="74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</row>
    <row r="15" spans="1:14" s="62" customFormat="1" ht="18" hidden="1" x14ac:dyDescent="0.4">
      <c r="A15" s="74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</row>
    <row r="16" spans="1:14" s="62" customFormat="1" ht="18" hidden="1" x14ac:dyDescent="0.4">
      <c r="A16" s="74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</row>
    <row r="17" spans="1:26" ht="17.5" x14ac:dyDescent="0.35">
      <c r="A17" s="68" t="str">
        <f ca="1">HYPERLINK("#"&amp;ADDRESS(1,1,,,B1),Navigation!A2)</f>
        <v>"Some like it hot !"</v>
      </c>
      <c r="B17" s="69" t="str">
        <f>+CONCATENATE(" ==&gt; Ein Klick auf - ",+Navigation!$A$2," - bringt Sie zurück zur Navigation!")</f>
        <v xml:space="preserve"> ==&gt; Ein Klick auf - "Some like it hot !" - bringt Sie zurück zur Navigation!</v>
      </c>
    </row>
    <row r="18" spans="1:26" s="3" customFormat="1" x14ac:dyDescent="0.35">
      <c r="B18" s="4"/>
    </row>
    <row r="19" spans="1:26" s="5" customFormat="1" ht="13" x14ac:dyDescent="0.3">
      <c r="A19" s="5" t="s">
        <v>7</v>
      </c>
      <c r="B19" s="164" t="s">
        <v>19</v>
      </c>
      <c r="C19" s="165"/>
      <c r="D19" s="165"/>
      <c r="E19" s="166"/>
      <c r="T19" s="6"/>
      <c r="W19" s="7"/>
      <c r="Y19" s="6"/>
      <c r="Z19" s="6"/>
    </row>
    <row r="20" spans="1:26" s="5" customFormat="1" ht="13" x14ac:dyDescent="0.3">
      <c r="T20" s="6"/>
      <c r="W20" s="7"/>
      <c r="Y20" s="6"/>
      <c r="Z20" s="6"/>
    </row>
    <row r="21" spans="1:26" s="5" customFormat="1" x14ac:dyDescent="0.35">
      <c r="A21" s="5" t="s">
        <v>11</v>
      </c>
      <c r="B21" s="8">
        <v>44074</v>
      </c>
      <c r="E21" s="9"/>
      <c r="T21" s="6"/>
      <c r="W21" s="7"/>
      <c r="Y21" s="6"/>
      <c r="Z21" s="6"/>
    </row>
    <row r="22" spans="1:26" s="5" customFormat="1" ht="13" x14ac:dyDescent="0.3">
      <c r="T22" s="6"/>
      <c r="W22" s="7"/>
      <c r="Y22" s="6"/>
      <c r="Z22" s="6"/>
    </row>
    <row r="23" spans="1:26" s="3" customFormat="1" ht="18.5" x14ac:dyDescent="0.45">
      <c r="A23" s="3" t="s">
        <v>8</v>
      </c>
      <c r="B23" s="10" t="s">
        <v>9</v>
      </c>
      <c r="C23" s="11" t="str">
        <f>+CONCATENATE("Tsd"," ",B23)</f>
        <v>Tsd €</v>
      </c>
    </row>
    <row r="24" spans="1:26" s="5" customFormat="1" ht="13" x14ac:dyDescent="0.3">
      <c r="T24" s="6"/>
      <c r="W24" s="7"/>
      <c r="Y24" s="6"/>
      <c r="Z24" s="6"/>
    </row>
    <row r="25" spans="1:26" s="3" customFormat="1" x14ac:dyDescent="0.35">
      <c r="A25" s="3" t="s">
        <v>29</v>
      </c>
      <c r="B25" s="167" t="s">
        <v>61</v>
      </c>
      <c r="C25" s="168"/>
      <c r="D25" s="168"/>
      <c r="E25" s="169"/>
    </row>
    <row r="26" spans="1:26" s="3" customFormat="1" x14ac:dyDescent="0.35">
      <c r="B26" s="4"/>
    </row>
    <row r="27" spans="1:26" s="3" customFormat="1" x14ac:dyDescent="0.35">
      <c r="A27" s="3" t="s">
        <v>10</v>
      </c>
      <c r="B27" s="170" t="s">
        <v>62</v>
      </c>
      <c r="C27" s="171"/>
      <c r="D27" s="171"/>
      <c r="E27" s="171"/>
      <c r="F27" s="171"/>
      <c r="G27" s="171"/>
      <c r="H27" s="171"/>
      <c r="I27" s="171"/>
      <c r="J27" s="171"/>
      <c r="K27" s="172"/>
    </row>
    <row r="28" spans="1:26" s="3" customFormat="1" x14ac:dyDescent="0.35">
      <c r="A28" s="12"/>
      <c r="B28" s="173"/>
      <c r="C28" s="174"/>
      <c r="D28" s="174"/>
      <c r="E28" s="174"/>
      <c r="F28" s="174"/>
      <c r="G28" s="174"/>
      <c r="H28" s="174"/>
      <c r="I28" s="174"/>
      <c r="J28" s="174"/>
      <c r="K28" s="175"/>
    </row>
    <row r="29" spans="1:26" s="3" customFormat="1" x14ac:dyDescent="0.3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26" s="3" customFormat="1" x14ac:dyDescent="0.35">
      <c r="A30" s="3" t="s">
        <v>14</v>
      </c>
      <c r="B30" s="14" t="s">
        <v>12</v>
      </c>
    </row>
    <row r="31" spans="1:26" s="3" customFormat="1" x14ac:dyDescent="0.35">
      <c r="A31" s="3" t="s">
        <v>17</v>
      </c>
      <c r="B31" s="15">
        <v>65</v>
      </c>
      <c r="C31" s="3" t="s">
        <v>13</v>
      </c>
      <c r="E31" s="43">
        <f>+SUM(E34:E53,B31)</f>
        <v>70</v>
      </c>
    </row>
    <row r="32" spans="1:26" s="3" customFormat="1" x14ac:dyDescent="0.35">
      <c r="C32" s="3" t="s">
        <v>1</v>
      </c>
      <c r="E32" s="43">
        <f>+SUM(E35:E53)</f>
        <v>5</v>
      </c>
    </row>
    <row r="33" spans="1:9" s="3" customFormat="1" x14ac:dyDescent="0.35">
      <c r="A33" s="176" t="s">
        <v>2</v>
      </c>
      <c r="B33" s="177"/>
      <c r="C33" s="177"/>
      <c r="D33" s="178"/>
      <c r="E33" s="2" t="s">
        <v>1</v>
      </c>
      <c r="F33" s="16"/>
    </row>
    <row r="34" spans="1:9" s="3" customFormat="1" ht="6" customHeight="1" x14ac:dyDescent="0.35">
      <c r="A34" s="44"/>
      <c r="B34" s="45"/>
      <c r="C34" s="45"/>
      <c r="D34" s="46"/>
      <c r="E34" s="47"/>
      <c r="F34" s="16"/>
    </row>
    <row r="35" spans="1:9" s="3" customFormat="1" x14ac:dyDescent="0.35">
      <c r="A35" s="179" t="s">
        <v>18</v>
      </c>
      <c r="B35" s="180"/>
      <c r="C35" s="180"/>
      <c r="D35" s="181"/>
      <c r="E35" s="34">
        <v>0.5</v>
      </c>
      <c r="F35" s="16"/>
    </row>
    <row r="36" spans="1:9" s="3" customFormat="1" x14ac:dyDescent="0.35">
      <c r="A36" s="161" t="s">
        <v>55</v>
      </c>
      <c r="B36" s="162"/>
      <c r="C36" s="162"/>
      <c r="D36" s="163"/>
      <c r="E36" s="1">
        <v>0.5</v>
      </c>
      <c r="F36" s="16"/>
      <c r="G36" s="17"/>
      <c r="I36" s="18"/>
    </row>
    <row r="37" spans="1:9" s="3" customFormat="1" x14ac:dyDescent="0.35">
      <c r="A37" s="161" t="s">
        <v>56</v>
      </c>
      <c r="B37" s="162"/>
      <c r="C37" s="162"/>
      <c r="D37" s="163"/>
      <c r="E37" s="1">
        <v>0.5</v>
      </c>
      <c r="F37" s="16"/>
      <c r="G37" s="17"/>
      <c r="I37" s="18"/>
    </row>
    <row r="38" spans="1:9" s="3" customFormat="1" x14ac:dyDescent="0.35">
      <c r="A38" s="161" t="s">
        <v>57</v>
      </c>
      <c r="B38" s="162"/>
      <c r="C38" s="162"/>
      <c r="D38" s="163"/>
      <c r="E38" s="1">
        <v>0.5</v>
      </c>
      <c r="F38" s="16"/>
      <c r="G38" s="17"/>
      <c r="I38" s="18"/>
    </row>
    <row r="39" spans="1:9" s="3" customFormat="1" x14ac:dyDescent="0.35">
      <c r="A39" s="161" t="s">
        <v>58</v>
      </c>
      <c r="B39" s="162"/>
      <c r="C39" s="162"/>
      <c r="D39" s="163"/>
      <c r="E39" s="1">
        <v>1</v>
      </c>
      <c r="F39" s="16"/>
      <c r="G39" s="17"/>
      <c r="I39" s="18"/>
    </row>
    <row r="40" spans="1:9" s="3" customFormat="1" x14ac:dyDescent="0.35">
      <c r="A40" s="161" t="s">
        <v>59</v>
      </c>
      <c r="B40" s="162"/>
      <c r="C40" s="162"/>
      <c r="D40" s="163"/>
      <c r="E40" s="1">
        <v>1</v>
      </c>
      <c r="F40" s="16"/>
      <c r="G40" s="17"/>
      <c r="I40" s="18"/>
    </row>
    <row r="41" spans="1:9" s="3" customFormat="1" x14ac:dyDescent="0.35">
      <c r="A41" s="161" t="s">
        <v>60</v>
      </c>
      <c r="B41" s="162"/>
      <c r="C41" s="162"/>
      <c r="D41" s="163"/>
      <c r="E41" s="1">
        <v>1</v>
      </c>
      <c r="F41" s="16"/>
      <c r="G41" s="17"/>
      <c r="I41" s="18"/>
    </row>
    <row r="42" spans="1:9" s="3" customFormat="1" x14ac:dyDescent="0.35">
      <c r="A42" s="161"/>
      <c r="B42" s="162"/>
      <c r="C42" s="162"/>
      <c r="D42" s="163"/>
      <c r="E42" s="1"/>
      <c r="F42" s="16"/>
      <c r="G42" s="17"/>
      <c r="I42" s="18"/>
    </row>
    <row r="43" spans="1:9" s="3" customFormat="1" x14ac:dyDescent="0.35">
      <c r="A43" s="161"/>
      <c r="B43" s="162"/>
      <c r="C43" s="162"/>
      <c r="D43" s="163"/>
      <c r="E43" s="1"/>
      <c r="F43" s="16"/>
      <c r="G43" s="17"/>
      <c r="I43" s="18"/>
    </row>
    <row r="44" spans="1:9" s="3" customFormat="1" x14ac:dyDescent="0.35">
      <c r="A44" s="161"/>
      <c r="B44" s="162"/>
      <c r="C44" s="162"/>
      <c r="D44" s="163"/>
      <c r="E44" s="1"/>
      <c r="F44" s="16"/>
      <c r="G44" s="17"/>
      <c r="I44" s="18"/>
    </row>
    <row r="45" spans="1:9" s="3" customFormat="1" x14ac:dyDescent="0.35">
      <c r="A45" s="161"/>
      <c r="B45" s="162"/>
      <c r="C45" s="162"/>
      <c r="D45" s="163"/>
      <c r="E45" s="1"/>
      <c r="F45" s="16"/>
      <c r="G45" s="17"/>
      <c r="I45" s="18"/>
    </row>
    <row r="46" spans="1:9" s="3" customFormat="1" x14ac:dyDescent="0.35">
      <c r="A46" s="161"/>
      <c r="B46" s="162"/>
      <c r="C46" s="162"/>
      <c r="D46" s="163"/>
      <c r="E46" s="1"/>
      <c r="F46" s="16"/>
      <c r="G46" s="17"/>
      <c r="I46" s="18"/>
    </row>
    <row r="47" spans="1:9" s="3" customFormat="1" x14ac:dyDescent="0.35">
      <c r="A47" s="161"/>
      <c r="B47" s="162"/>
      <c r="C47" s="162"/>
      <c r="D47" s="163"/>
      <c r="E47" s="1"/>
      <c r="F47" s="16"/>
      <c r="G47" s="17"/>
      <c r="I47" s="18"/>
    </row>
    <row r="48" spans="1:9" s="3" customFormat="1" x14ac:dyDescent="0.35">
      <c r="A48" s="161"/>
      <c r="B48" s="162"/>
      <c r="C48" s="162"/>
      <c r="D48" s="163"/>
      <c r="E48" s="1"/>
      <c r="F48" s="16"/>
      <c r="G48" s="17"/>
      <c r="I48" s="18"/>
    </row>
    <row r="49" spans="1:9" s="3" customFormat="1" x14ac:dyDescent="0.35">
      <c r="A49" s="161"/>
      <c r="B49" s="162"/>
      <c r="C49" s="162"/>
      <c r="D49" s="163"/>
      <c r="E49" s="1"/>
      <c r="F49" s="16"/>
      <c r="G49" s="17"/>
      <c r="I49" s="18"/>
    </row>
    <row r="50" spans="1:9" s="3" customFormat="1" x14ac:dyDescent="0.35">
      <c r="A50" s="161"/>
      <c r="B50" s="162"/>
      <c r="C50" s="162"/>
      <c r="D50" s="163"/>
      <c r="E50" s="1"/>
      <c r="F50" s="16"/>
      <c r="G50" s="17"/>
      <c r="I50" s="18"/>
    </row>
    <row r="51" spans="1:9" s="3" customFormat="1" x14ac:dyDescent="0.35">
      <c r="A51" s="161"/>
      <c r="B51" s="162"/>
      <c r="C51" s="162"/>
      <c r="D51" s="163"/>
      <c r="E51" s="1"/>
      <c r="F51" s="16"/>
      <c r="G51" s="17"/>
      <c r="I51" s="18"/>
    </row>
    <row r="52" spans="1:9" s="3" customFormat="1" x14ac:dyDescent="0.35">
      <c r="A52" s="161"/>
      <c r="B52" s="162"/>
      <c r="C52" s="162"/>
      <c r="D52" s="163"/>
      <c r="E52" s="1"/>
      <c r="F52" s="16"/>
      <c r="G52" s="17"/>
      <c r="I52" s="18"/>
    </row>
    <row r="53" spans="1:9" s="3" customFormat="1" x14ac:dyDescent="0.35">
      <c r="A53" s="158"/>
      <c r="B53" s="159"/>
      <c r="C53" s="159"/>
      <c r="D53" s="160"/>
      <c r="E53" s="120"/>
      <c r="F53" s="16"/>
      <c r="G53" s="17"/>
      <c r="I53" s="18"/>
    </row>
    <row r="54" spans="1:9" s="137" customFormat="1" x14ac:dyDescent="0.35">
      <c r="A54" s="134"/>
      <c r="B54" s="135"/>
      <c r="C54" s="135"/>
      <c r="D54" s="136"/>
      <c r="E54" s="136"/>
    </row>
    <row r="55" spans="1:9" s="137" customFormat="1" x14ac:dyDescent="0.35">
      <c r="A55" s="134"/>
      <c r="B55" s="135"/>
      <c r="C55" s="135"/>
      <c r="D55" s="136"/>
      <c r="E55" s="136"/>
    </row>
    <row r="56" spans="1:9" s="137" customFormat="1" x14ac:dyDescent="0.35">
      <c r="A56" s="134"/>
      <c r="B56" s="135"/>
      <c r="C56" s="135"/>
      <c r="D56" s="136"/>
      <c r="E56" s="136"/>
    </row>
    <row r="57" spans="1:9" s="137" customFormat="1" x14ac:dyDescent="0.35">
      <c r="A57" s="134"/>
      <c r="B57" s="135"/>
      <c r="C57" s="135"/>
      <c r="D57" s="136"/>
      <c r="E57" s="136"/>
    </row>
    <row r="58" spans="1:9" s="137" customFormat="1" x14ac:dyDescent="0.35">
      <c r="A58" s="134"/>
      <c r="B58" s="135"/>
      <c r="C58" s="135"/>
      <c r="D58" s="136"/>
      <c r="E58" s="136"/>
    </row>
    <row r="59" spans="1:9" s="137" customFormat="1" x14ac:dyDescent="0.35">
      <c r="A59" s="134"/>
      <c r="B59" s="135"/>
      <c r="C59" s="135"/>
      <c r="D59" s="136"/>
      <c r="E59" s="136"/>
    </row>
    <row r="60" spans="1:9" s="137" customFormat="1" x14ac:dyDescent="0.35">
      <c r="A60" s="134"/>
      <c r="B60" s="135"/>
      <c r="C60" s="135"/>
      <c r="D60" s="136"/>
      <c r="E60" s="136"/>
    </row>
    <row r="61" spans="1:9" s="137" customFormat="1" x14ac:dyDescent="0.35">
      <c r="A61" s="134"/>
      <c r="B61" s="135"/>
      <c r="C61" s="135"/>
      <c r="D61" s="136"/>
      <c r="E61" s="136"/>
    </row>
    <row r="62" spans="1:9" s="137" customFormat="1" x14ac:dyDescent="0.35">
      <c r="A62" s="134"/>
      <c r="B62" s="135"/>
      <c r="C62" s="135"/>
      <c r="D62" s="136"/>
      <c r="E62" s="136"/>
    </row>
    <row r="63" spans="1:9" s="137" customFormat="1" x14ac:dyDescent="0.35">
      <c r="A63" s="134"/>
      <c r="B63" s="135"/>
      <c r="C63" s="135"/>
      <c r="D63" s="136"/>
      <c r="E63" s="136"/>
    </row>
    <row r="64" spans="1:9" s="137" customFormat="1" x14ac:dyDescent="0.35">
      <c r="A64" s="134"/>
      <c r="B64" s="135"/>
      <c r="C64" s="135"/>
      <c r="D64" s="136"/>
      <c r="E64" s="136"/>
    </row>
    <row r="65" spans="1:10" s="137" customFormat="1" x14ac:dyDescent="0.35">
      <c r="A65" s="134"/>
      <c r="B65" s="135"/>
      <c r="C65" s="135"/>
      <c r="D65" s="136"/>
      <c r="E65" s="136"/>
    </row>
    <row r="66" spans="1:10" s="137" customFormat="1" x14ac:dyDescent="0.35">
      <c r="A66" s="134"/>
      <c r="B66" s="135"/>
      <c r="C66" s="135"/>
      <c r="D66" s="136"/>
      <c r="E66" s="136"/>
    </row>
    <row r="67" spans="1:10" s="137" customFormat="1" x14ac:dyDescent="0.35">
      <c r="A67" s="134"/>
      <c r="B67" s="135"/>
      <c r="C67" s="135"/>
      <c r="D67" s="136"/>
      <c r="E67" s="136"/>
    </row>
    <row r="68" spans="1:10" s="137" customFormat="1" x14ac:dyDescent="0.35">
      <c r="A68" s="134"/>
      <c r="B68" s="135"/>
      <c r="C68" s="135"/>
      <c r="D68" s="136"/>
      <c r="E68" s="136"/>
    </row>
    <row r="69" spans="1:10" s="137" customFormat="1" x14ac:dyDescent="0.35">
      <c r="A69" s="134"/>
      <c r="B69" s="135"/>
      <c r="C69" s="135"/>
      <c r="D69" s="136"/>
      <c r="E69" s="136"/>
    </row>
    <row r="70" spans="1:10" s="137" customFormat="1" x14ac:dyDescent="0.35">
      <c r="A70" s="134"/>
      <c r="B70" s="135"/>
      <c r="C70" s="135"/>
      <c r="D70" s="136"/>
      <c r="E70" s="136"/>
    </row>
    <row r="71" spans="1:10" s="137" customFormat="1" x14ac:dyDescent="0.35">
      <c r="A71" s="134"/>
      <c r="B71" s="135"/>
      <c r="C71" s="135"/>
      <c r="D71" s="136"/>
      <c r="E71" s="136"/>
    </row>
    <row r="72" spans="1:10" s="137" customFormat="1" x14ac:dyDescent="0.35">
      <c r="A72" s="134"/>
      <c r="B72" s="135"/>
      <c r="C72" s="135"/>
      <c r="D72" s="136"/>
      <c r="E72" s="136"/>
    </row>
    <row r="73" spans="1:10" s="137" customFormat="1" x14ac:dyDescent="0.35">
      <c r="A73" s="134"/>
      <c r="B73" s="135"/>
      <c r="C73" s="135"/>
      <c r="D73" s="136"/>
      <c r="E73" s="136"/>
    </row>
    <row r="74" spans="1:10" s="137" customFormat="1" x14ac:dyDescent="0.35">
      <c r="A74" s="134"/>
      <c r="B74" s="135"/>
      <c r="C74" s="135"/>
      <c r="D74" s="136"/>
      <c r="E74" s="136"/>
    </row>
    <row r="75" spans="1:10" s="137" customFormat="1" x14ac:dyDescent="0.35">
      <c r="A75" s="134"/>
      <c r="B75" s="135"/>
      <c r="C75" s="135"/>
      <c r="D75" s="136"/>
      <c r="E75" s="136"/>
    </row>
    <row r="76" spans="1:10" s="137" customFormat="1" x14ac:dyDescent="0.35">
      <c r="A76" s="134"/>
      <c r="B76" s="135"/>
      <c r="C76" s="135"/>
      <c r="D76" s="136"/>
      <c r="E76" s="136"/>
    </row>
    <row r="77" spans="1:10" s="137" customFormat="1" x14ac:dyDescent="0.35">
      <c r="A77" s="134"/>
      <c r="B77" s="135"/>
      <c r="C77" s="135"/>
      <c r="D77" s="136"/>
      <c r="E77" s="136"/>
    </row>
    <row r="78" spans="1:10" s="137" customFormat="1" x14ac:dyDescent="0.35">
      <c r="A78" s="138"/>
      <c r="B78" s="139"/>
      <c r="C78" s="139"/>
      <c r="D78" s="140"/>
      <c r="J78" s="141"/>
    </row>
    <row r="79" spans="1:10" s="137" customFormat="1" x14ac:dyDescent="0.35">
      <c r="J79" s="142"/>
    </row>
    <row r="80" spans="1:10" s="137" customFormat="1" x14ac:dyDescent="0.35">
      <c r="J80" s="141"/>
    </row>
    <row r="81" spans="2:10" s="137" customFormat="1" x14ac:dyDescent="0.35">
      <c r="J81" s="142"/>
    </row>
    <row r="82" spans="2:10" s="137" customFormat="1" x14ac:dyDescent="0.35">
      <c r="J82" s="141"/>
    </row>
    <row r="83" spans="2:10" s="137" customFormat="1" x14ac:dyDescent="0.35">
      <c r="J83" s="141"/>
    </row>
    <row r="84" spans="2:10" s="137" customFormat="1" x14ac:dyDescent="0.35">
      <c r="J84" s="141"/>
    </row>
    <row r="85" spans="2:10" s="137" customFormat="1" x14ac:dyDescent="0.35">
      <c r="J85" s="141"/>
    </row>
    <row r="86" spans="2:10" s="137" customFormat="1" x14ac:dyDescent="0.35">
      <c r="J86" s="141"/>
    </row>
    <row r="87" spans="2:10" s="137" customFormat="1" x14ac:dyDescent="0.35">
      <c r="J87" s="141"/>
    </row>
    <row r="88" spans="2:10" s="137" customFormat="1" x14ac:dyDescent="0.35">
      <c r="J88" s="141"/>
    </row>
    <row r="89" spans="2:10" s="137" customFormat="1" x14ac:dyDescent="0.35">
      <c r="J89" s="141"/>
    </row>
    <row r="90" spans="2:10" s="137" customFormat="1" x14ac:dyDescent="0.35">
      <c r="J90" s="141"/>
    </row>
    <row r="91" spans="2:10" x14ac:dyDescent="0.35">
      <c r="B91" s="55"/>
      <c r="J91" s="71"/>
    </row>
    <row r="92" spans="2:10" x14ac:dyDescent="0.35">
      <c r="B92" s="55"/>
      <c r="J92" s="71"/>
    </row>
    <row r="93" spans="2:10" x14ac:dyDescent="0.35">
      <c r="B93" s="55"/>
      <c r="J93" s="71"/>
    </row>
    <row r="94" spans="2:10" x14ac:dyDescent="0.35">
      <c r="B94" s="55"/>
      <c r="J94" s="71"/>
    </row>
    <row r="95" spans="2:10" x14ac:dyDescent="0.35">
      <c r="B95" s="55"/>
      <c r="J95" s="71"/>
    </row>
    <row r="96" spans="2:10" x14ac:dyDescent="0.35">
      <c r="B96" s="55"/>
      <c r="J96" s="71"/>
    </row>
  </sheetData>
  <sheetCalcPr fullCalcOnLoad="1"/>
  <mergeCells count="23">
    <mergeCell ref="A42:D42"/>
    <mergeCell ref="A35:D35"/>
    <mergeCell ref="A36:D36"/>
    <mergeCell ref="A52:D52"/>
    <mergeCell ref="A48:D48"/>
    <mergeCell ref="A49:D49"/>
    <mergeCell ref="A40:D40"/>
    <mergeCell ref="B19:E19"/>
    <mergeCell ref="B25:E25"/>
    <mergeCell ref="B27:K28"/>
    <mergeCell ref="A41:D41"/>
    <mergeCell ref="A43:D43"/>
    <mergeCell ref="A44:D44"/>
    <mergeCell ref="A33:D33"/>
    <mergeCell ref="A37:D37"/>
    <mergeCell ref="A38:D38"/>
    <mergeCell ref="A39:D39"/>
    <mergeCell ref="A53:D53"/>
    <mergeCell ref="A45:D45"/>
    <mergeCell ref="A46:D46"/>
    <mergeCell ref="A47:D47"/>
    <mergeCell ref="A50:D50"/>
    <mergeCell ref="A51:D51"/>
  </mergeCells>
  <dataValidations count="2">
    <dataValidation allowBlank="1" showInputMessage="1" showErrorMessage="1" promptTitle="made by HH" sqref="N709"/>
    <dataValidation type="whole" allowBlank="1" showErrorMessage="1" errorTitle="Hinweis" error="Bitte nur Werte von 0-11 eingeben" promptTitle="Verarbeitungshinweis" prompt="Bitte nur werte von 0-11 eingeben" sqref="D42:D53">
      <formula1>0</formula1>
      <formula2>1000000000</formula2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3"/>
  <sheetViews>
    <sheetView showGridLines="0" topLeftCell="A2" workbookViewId="0">
      <selection activeCell="A33" sqref="A33:D33"/>
    </sheetView>
  </sheetViews>
  <sheetFormatPr baseColWidth="10" defaultColWidth="11" defaultRowHeight="15.5" x14ac:dyDescent="0.35"/>
  <cols>
    <col min="1" max="1" width="23.83203125" style="55" customWidth="1"/>
    <col min="2" max="2" width="13.33203125" style="54" customWidth="1"/>
    <col min="3" max="3" width="13.83203125" style="55" bestFit="1" customWidth="1"/>
    <col min="4" max="4" width="9.75" style="55" bestFit="1" customWidth="1"/>
    <col min="5" max="5" width="10.08203125" style="55" bestFit="1" customWidth="1"/>
    <col min="6" max="6" width="20.33203125" style="55" customWidth="1"/>
    <col min="7" max="9" width="10.08203125" style="55" customWidth="1"/>
    <col min="10" max="10" width="10.75" style="55" customWidth="1"/>
    <col min="11" max="16384" width="11" style="55"/>
  </cols>
  <sheetData>
    <row r="1" spans="1:14" hidden="1" x14ac:dyDescent="0.35">
      <c r="A1" s="53" t="str">
        <f ca="1">+MID(CELL("dateiname",AH2),FIND("]",CELL("dateiname",AH2))+1,255)</f>
        <v>DATA</v>
      </c>
      <c r="B1" s="54" t="str">
        <f ca="1">+Navigation!A1</f>
        <v>Navigation</v>
      </c>
    </row>
    <row r="2" spans="1:14" s="59" customFormat="1" ht="18" x14ac:dyDescent="0.4">
      <c r="A2" s="56" t="s">
        <v>3</v>
      </c>
      <c r="B2" s="57"/>
      <c r="C2" s="57"/>
      <c r="D2" s="57"/>
      <c r="E2" s="57"/>
      <c r="F2" s="57"/>
      <c r="G2" s="57"/>
      <c r="H2" s="57"/>
      <c r="I2" s="57"/>
      <c r="J2" s="57"/>
      <c r="K2" s="58"/>
      <c r="L2" s="58"/>
      <c r="N2" s="60">
        <v>2</v>
      </c>
    </row>
    <row r="3" spans="1:14" s="62" customFormat="1" ht="18" x14ac:dyDescent="0.4">
      <c r="A3" s="182" t="s">
        <v>30</v>
      </c>
      <c r="B3" s="182"/>
      <c r="C3" s="182"/>
      <c r="D3" s="182"/>
      <c r="E3" s="182"/>
      <c r="F3" s="61"/>
      <c r="G3" s="61"/>
      <c r="H3" s="61"/>
      <c r="I3" s="61"/>
      <c r="J3" s="61"/>
      <c r="K3" s="61"/>
      <c r="L3" s="61"/>
    </row>
    <row r="4" spans="1:14" s="66" customFormat="1" x14ac:dyDescent="0.35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5"/>
    </row>
    <row r="5" spans="1:14" s="66" customFormat="1" x14ac:dyDescent="0.35">
      <c r="A5" s="63" t="s">
        <v>4</v>
      </c>
      <c r="B5" s="65"/>
      <c r="C5" s="65"/>
      <c r="D5" s="65"/>
      <c r="E5" s="65"/>
      <c r="F5" s="65"/>
      <c r="G5" s="65"/>
      <c r="H5" s="64"/>
      <c r="I5" s="64"/>
      <c r="J5" s="64"/>
      <c r="K5" s="64"/>
      <c r="L5" s="65"/>
    </row>
    <row r="6" spans="1:14" s="62" customFormat="1" ht="13" x14ac:dyDescent="0.3">
      <c r="A6" s="67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4" s="66" customFormat="1" x14ac:dyDescent="0.35">
      <c r="A7" s="63" t="s">
        <v>5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5"/>
    </row>
    <row r="8" spans="1:14" s="66" customFormat="1" x14ac:dyDescent="0.35">
      <c r="A8" s="63" t="s">
        <v>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5"/>
    </row>
    <row r="9" spans="1:14" s="62" customFormat="1" ht="13" x14ac:dyDescent="0.3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</row>
    <row r="10" spans="1:14" s="62" customFormat="1" ht="13" x14ac:dyDescent="0.3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</row>
    <row r="11" spans="1:14" s="62" customFormat="1" ht="13" x14ac:dyDescent="0.3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</row>
    <row r="12" spans="1:14" s="62" customFormat="1" ht="13" x14ac:dyDescent="0.3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</row>
    <row r="13" spans="1:14" s="62" customFormat="1" ht="13" x14ac:dyDescent="0.3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</row>
    <row r="14" spans="1:14" s="62" customFormat="1" ht="13" x14ac:dyDescent="0.3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</row>
    <row r="15" spans="1:14" s="62" customFormat="1" ht="13" x14ac:dyDescent="0.3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</row>
    <row r="16" spans="1:14" s="62" customFormat="1" ht="13" x14ac:dyDescent="0.3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</row>
    <row r="17" spans="1:26" ht="17.5" x14ac:dyDescent="0.35">
      <c r="A17" s="68" t="str">
        <f ca="1">HYPERLINK("#"&amp;ADDRESS(1,1,,,B1),Navigation!A2)</f>
        <v>"Some like it hot !"</v>
      </c>
      <c r="B17" s="69" t="str">
        <f>+CONCATENATE(" ==&gt; Ein Klick auf - ",+Navigation!$A$2," - bringt Sie zurück zur Navigation!")</f>
        <v xml:space="preserve"> ==&gt; Ein Klick auf - "Some like it hot !" - bringt Sie zurück zur Navigation!</v>
      </c>
    </row>
    <row r="18" spans="1:26" s="3" customFormat="1" x14ac:dyDescent="0.35">
      <c r="B18" s="4"/>
    </row>
    <row r="19" spans="1:26" s="5" customFormat="1" ht="13" x14ac:dyDescent="0.3">
      <c r="A19" s="5" t="s">
        <v>7</v>
      </c>
      <c r="B19" s="164"/>
      <c r="C19" s="165"/>
      <c r="D19" s="165"/>
      <c r="E19" s="166"/>
      <c r="T19" s="6"/>
      <c r="W19" s="7"/>
      <c r="Y19" s="6"/>
      <c r="Z19" s="6"/>
    </row>
    <row r="20" spans="1:26" s="5" customFormat="1" ht="13" x14ac:dyDescent="0.3">
      <c r="T20" s="6"/>
      <c r="W20" s="7"/>
      <c r="Y20" s="6"/>
      <c r="Z20" s="6"/>
    </row>
    <row r="21" spans="1:26" s="5" customFormat="1" x14ac:dyDescent="0.35">
      <c r="A21" s="5" t="s">
        <v>11</v>
      </c>
      <c r="B21" s="8"/>
      <c r="E21" s="9"/>
      <c r="T21" s="6"/>
      <c r="W21" s="7"/>
      <c r="Y21" s="6"/>
      <c r="Z21" s="6"/>
    </row>
    <row r="22" spans="1:26" s="5" customFormat="1" ht="13" x14ac:dyDescent="0.3">
      <c r="T22" s="6"/>
      <c r="W22" s="7"/>
      <c r="Y22" s="6"/>
      <c r="Z22" s="6"/>
    </row>
    <row r="23" spans="1:26" s="3" customFormat="1" ht="18.5" x14ac:dyDescent="0.45">
      <c r="A23" s="3" t="s">
        <v>8</v>
      </c>
      <c r="B23" s="10"/>
      <c r="C23" s="11" t="str">
        <f>+CONCATENATE("Tsd"," ",B23)</f>
        <v xml:space="preserve">Tsd </v>
      </c>
    </row>
    <row r="24" spans="1:26" s="5" customFormat="1" ht="13" x14ac:dyDescent="0.3">
      <c r="T24" s="6"/>
      <c r="W24" s="7"/>
      <c r="Y24" s="6"/>
      <c r="Z24" s="6"/>
    </row>
    <row r="25" spans="1:26" s="3" customFormat="1" x14ac:dyDescent="0.35">
      <c r="A25" s="3" t="s">
        <v>29</v>
      </c>
      <c r="B25" s="167"/>
      <c r="C25" s="168"/>
      <c r="D25" s="168"/>
      <c r="E25" s="169"/>
    </row>
    <row r="26" spans="1:26" s="3" customFormat="1" x14ac:dyDescent="0.35">
      <c r="B26" s="4"/>
    </row>
    <row r="27" spans="1:26" s="3" customFormat="1" ht="15" customHeight="1" x14ac:dyDescent="0.35">
      <c r="A27" s="3" t="s">
        <v>10</v>
      </c>
      <c r="B27" s="170"/>
      <c r="C27" s="171"/>
      <c r="D27" s="171"/>
      <c r="E27" s="171"/>
      <c r="F27" s="171"/>
      <c r="G27" s="171"/>
      <c r="H27" s="171"/>
      <c r="I27" s="171"/>
      <c r="J27" s="171"/>
      <c r="K27" s="172"/>
    </row>
    <row r="28" spans="1:26" s="3" customFormat="1" x14ac:dyDescent="0.35">
      <c r="A28" s="12"/>
      <c r="B28" s="173"/>
      <c r="C28" s="174"/>
      <c r="D28" s="174"/>
      <c r="E28" s="174"/>
      <c r="F28" s="174"/>
      <c r="G28" s="174"/>
      <c r="H28" s="174"/>
      <c r="I28" s="174"/>
      <c r="J28" s="174"/>
      <c r="K28" s="175"/>
    </row>
    <row r="29" spans="1:26" s="3" customFormat="1" x14ac:dyDescent="0.3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26" s="3" customFormat="1" x14ac:dyDescent="0.35">
      <c r="A30" s="3" t="s">
        <v>14</v>
      </c>
      <c r="B30" s="14"/>
    </row>
    <row r="31" spans="1:26" s="3" customFormat="1" x14ac:dyDescent="0.35">
      <c r="A31" s="3" t="s">
        <v>17</v>
      </c>
      <c r="B31" s="15"/>
      <c r="C31" s="3" t="s">
        <v>13</v>
      </c>
      <c r="E31" s="43">
        <f>+SUM(E34:E53,B31)</f>
        <v>5.5</v>
      </c>
    </row>
    <row r="32" spans="1:26" s="3" customFormat="1" x14ac:dyDescent="0.35">
      <c r="C32" s="3" t="s">
        <v>1</v>
      </c>
      <c r="E32" s="43">
        <f>+SUM(E35:E53)</f>
        <v>5.5</v>
      </c>
    </row>
    <row r="33" spans="1:9" s="3" customFormat="1" x14ac:dyDescent="0.35">
      <c r="A33" s="176" t="s">
        <v>2</v>
      </c>
      <c r="B33" s="177"/>
      <c r="C33" s="177"/>
      <c r="D33" s="178"/>
      <c r="E33" s="2" t="s">
        <v>1</v>
      </c>
      <c r="F33" s="16"/>
    </row>
    <row r="34" spans="1:9" s="3" customFormat="1" ht="6" customHeight="1" x14ac:dyDescent="0.35">
      <c r="A34" s="44"/>
      <c r="B34" s="45"/>
      <c r="C34" s="45"/>
      <c r="D34" s="46"/>
      <c r="E34" s="47"/>
      <c r="F34" s="16"/>
    </row>
    <row r="35" spans="1:9" s="3" customFormat="1" x14ac:dyDescent="0.35">
      <c r="A35" s="179" t="s">
        <v>18</v>
      </c>
      <c r="B35" s="180"/>
      <c r="C35" s="180"/>
      <c r="D35" s="181"/>
      <c r="E35" s="34">
        <v>0.5</v>
      </c>
      <c r="F35" s="16"/>
    </row>
    <row r="36" spans="1:9" s="3" customFormat="1" x14ac:dyDescent="0.35">
      <c r="A36" s="161" t="s">
        <v>18</v>
      </c>
      <c r="B36" s="162"/>
      <c r="C36" s="162"/>
      <c r="D36" s="163"/>
      <c r="E36" s="1">
        <v>0.5</v>
      </c>
      <c r="F36" s="16"/>
      <c r="G36" s="17"/>
      <c r="I36" s="18"/>
    </row>
    <row r="37" spans="1:9" s="3" customFormat="1" x14ac:dyDescent="0.35">
      <c r="A37" s="161" t="s">
        <v>18</v>
      </c>
      <c r="B37" s="162"/>
      <c r="C37" s="162"/>
      <c r="D37" s="163"/>
      <c r="E37" s="1">
        <v>0.5</v>
      </c>
      <c r="F37" s="16"/>
      <c r="G37" s="17"/>
      <c r="I37" s="18"/>
    </row>
    <row r="38" spans="1:9" s="3" customFormat="1" x14ac:dyDescent="0.35">
      <c r="A38" s="161" t="s">
        <v>18</v>
      </c>
      <c r="B38" s="162"/>
      <c r="C38" s="162"/>
      <c r="D38" s="163"/>
      <c r="E38" s="1">
        <v>0.5</v>
      </c>
      <c r="F38" s="16"/>
      <c r="G38" s="17"/>
      <c r="I38" s="18"/>
    </row>
    <row r="39" spans="1:9" s="3" customFormat="1" x14ac:dyDescent="0.35">
      <c r="A39" s="161" t="s">
        <v>18</v>
      </c>
      <c r="B39" s="162"/>
      <c r="C39" s="162"/>
      <c r="D39" s="163"/>
      <c r="E39" s="1">
        <v>0.5</v>
      </c>
      <c r="F39" s="16"/>
      <c r="G39" s="17"/>
      <c r="I39" s="18"/>
    </row>
    <row r="40" spans="1:9" s="3" customFormat="1" x14ac:dyDescent="0.35">
      <c r="A40" s="161" t="s">
        <v>18</v>
      </c>
      <c r="B40" s="162"/>
      <c r="C40" s="162"/>
      <c r="D40" s="163"/>
      <c r="E40" s="1">
        <v>1</v>
      </c>
      <c r="F40" s="16"/>
      <c r="G40" s="17"/>
      <c r="I40" s="18"/>
    </row>
    <row r="41" spans="1:9" s="3" customFormat="1" x14ac:dyDescent="0.35">
      <c r="A41" s="161" t="s">
        <v>18</v>
      </c>
      <c r="B41" s="162"/>
      <c r="C41" s="162"/>
      <c r="D41" s="163"/>
      <c r="E41" s="1">
        <v>2</v>
      </c>
      <c r="F41" s="16"/>
      <c r="G41" s="17"/>
      <c r="I41" s="18"/>
    </row>
    <row r="42" spans="1:9" s="3" customFormat="1" x14ac:dyDescent="0.35">
      <c r="A42" s="161"/>
      <c r="B42" s="162"/>
      <c r="C42" s="162"/>
      <c r="D42" s="163"/>
      <c r="E42" s="1"/>
      <c r="F42" s="16"/>
      <c r="G42" s="17"/>
      <c r="I42" s="18"/>
    </row>
    <row r="43" spans="1:9" s="3" customFormat="1" x14ac:dyDescent="0.35">
      <c r="A43" s="161"/>
      <c r="B43" s="162"/>
      <c r="C43" s="162"/>
      <c r="D43" s="163"/>
      <c r="E43" s="1"/>
      <c r="F43" s="16"/>
      <c r="G43" s="17"/>
      <c r="I43" s="18"/>
    </row>
    <row r="44" spans="1:9" s="3" customFormat="1" x14ac:dyDescent="0.35">
      <c r="A44" s="161"/>
      <c r="B44" s="162"/>
      <c r="C44" s="162"/>
      <c r="D44" s="163"/>
      <c r="E44" s="1"/>
      <c r="F44" s="16"/>
      <c r="G44" s="17"/>
      <c r="I44" s="18"/>
    </row>
    <row r="45" spans="1:9" s="3" customFormat="1" x14ac:dyDescent="0.35">
      <c r="A45" s="161"/>
      <c r="B45" s="162"/>
      <c r="C45" s="162"/>
      <c r="D45" s="163"/>
      <c r="E45" s="1"/>
      <c r="F45" s="16"/>
      <c r="G45" s="17"/>
      <c r="I45" s="18"/>
    </row>
    <row r="46" spans="1:9" s="3" customFormat="1" x14ac:dyDescent="0.35">
      <c r="A46" s="161"/>
      <c r="B46" s="162"/>
      <c r="C46" s="162"/>
      <c r="D46" s="163"/>
      <c r="E46" s="1"/>
      <c r="F46" s="16"/>
      <c r="G46" s="17"/>
      <c r="I46" s="18"/>
    </row>
    <row r="47" spans="1:9" s="3" customFormat="1" x14ac:dyDescent="0.35">
      <c r="A47" s="161"/>
      <c r="B47" s="162"/>
      <c r="C47" s="162"/>
      <c r="D47" s="163"/>
      <c r="E47" s="1"/>
      <c r="F47" s="16"/>
      <c r="G47" s="17"/>
      <c r="I47" s="18"/>
    </row>
    <row r="48" spans="1:9" s="3" customFormat="1" x14ac:dyDescent="0.35">
      <c r="A48" s="161"/>
      <c r="B48" s="162"/>
      <c r="C48" s="162"/>
      <c r="D48" s="163"/>
      <c r="E48" s="1"/>
      <c r="F48" s="16"/>
      <c r="G48" s="17"/>
      <c r="I48" s="18"/>
    </row>
    <row r="49" spans="1:9" s="3" customFormat="1" x14ac:dyDescent="0.35">
      <c r="A49" s="161"/>
      <c r="B49" s="162"/>
      <c r="C49" s="162"/>
      <c r="D49" s="163"/>
      <c r="E49" s="1"/>
      <c r="F49" s="16"/>
      <c r="G49" s="17"/>
      <c r="I49" s="18"/>
    </row>
    <row r="50" spans="1:9" s="3" customFormat="1" x14ac:dyDescent="0.35">
      <c r="A50" s="161"/>
      <c r="B50" s="162"/>
      <c r="C50" s="162"/>
      <c r="D50" s="163"/>
      <c r="E50" s="1"/>
      <c r="F50" s="16"/>
      <c r="G50" s="17"/>
      <c r="I50" s="18"/>
    </row>
    <row r="51" spans="1:9" s="3" customFormat="1" x14ac:dyDescent="0.35">
      <c r="A51" s="161"/>
      <c r="B51" s="162"/>
      <c r="C51" s="162"/>
      <c r="D51" s="163"/>
      <c r="E51" s="1"/>
      <c r="F51" s="16"/>
      <c r="G51" s="17"/>
      <c r="I51" s="18"/>
    </row>
    <row r="52" spans="1:9" s="3" customFormat="1" x14ac:dyDescent="0.35">
      <c r="A52" s="161"/>
      <c r="B52" s="162"/>
      <c r="C52" s="162"/>
      <c r="D52" s="163"/>
      <c r="E52" s="1"/>
      <c r="F52" s="16"/>
      <c r="G52" s="17"/>
      <c r="I52" s="18"/>
    </row>
    <row r="53" spans="1:9" s="3" customFormat="1" x14ac:dyDescent="0.35">
      <c r="A53" s="158"/>
      <c r="B53" s="159"/>
      <c r="C53" s="159"/>
      <c r="D53" s="160"/>
      <c r="E53" s="120"/>
      <c r="F53" s="16"/>
      <c r="G53" s="17"/>
      <c r="I53" s="18"/>
    </row>
  </sheetData>
  <sheetCalcPr fullCalcOnLoad="1"/>
  <mergeCells count="24">
    <mergeCell ref="A3:E3"/>
    <mergeCell ref="B19:E19"/>
    <mergeCell ref="B25:E25"/>
    <mergeCell ref="A40:D40"/>
    <mergeCell ref="A41:D41"/>
    <mergeCell ref="A38:D38"/>
    <mergeCell ref="A39:D39"/>
    <mergeCell ref="B27:K28"/>
    <mergeCell ref="A33:D33"/>
    <mergeCell ref="A52:D52"/>
    <mergeCell ref="A43:D43"/>
    <mergeCell ref="A53:D53"/>
    <mergeCell ref="A44:D44"/>
    <mergeCell ref="A45:D45"/>
    <mergeCell ref="A46:D46"/>
    <mergeCell ref="A47:D47"/>
    <mergeCell ref="A42:D42"/>
    <mergeCell ref="A50:D50"/>
    <mergeCell ref="A51:D51"/>
    <mergeCell ref="A48:D48"/>
    <mergeCell ref="A49:D49"/>
    <mergeCell ref="A35:D35"/>
    <mergeCell ref="A36:D36"/>
    <mergeCell ref="A37:D37"/>
  </mergeCells>
  <dataValidations count="2">
    <dataValidation allowBlank="1" showInputMessage="1" showErrorMessage="1" promptTitle="made by HH" sqref="N641"/>
    <dataValidation type="whole" allowBlank="1" showErrorMessage="1" errorTitle="Hinweis" error="Bitte nur Werte von 0-11 eingeben" promptTitle="Verarbeitungshinweis" prompt="Bitte nur werte von 0-11 eingeben" sqref="D42:D53">
      <formula1>0</formula1>
      <formula2>1000000000</formula2>
    </dataValidation>
  </dataValidations>
  <pageMargins left="0.78740157480314965" right="0.78740157480314965" top="0.98425196850393704" bottom="0.98425196850393704" header="0.51181102362204722" footer="0.51181102362204722"/>
  <pageSetup paperSize="9" scale="84" orientation="landscape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5409" r:id="rId4" name="Option Button 1">
              <controlPr defaultSize="0" autoFill="0" autoLine="0" autoPict="0">
                <anchor moveWithCells="1">
                  <from>
                    <xdr:col>1</xdr:col>
                    <xdr:colOff>31750</xdr:colOff>
                    <xdr:row>9</xdr:row>
                    <xdr:rowOff>152400</xdr:rowOff>
                  </from>
                  <to>
                    <xdr:col>3</xdr:col>
                    <xdr:colOff>539750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0" r:id="rId5" name="Option Button 2">
              <controlPr defaultSize="0" autoFill="0" autoLine="0" autoPict="0">
                <anchor moveWithCells="1">
                  <from>
                    <xdr:col>5</xdr:col>
                    <xdr:colOff>247650</xdr:colOff>
                    <xdr:row>9</xdr:row>
                    <xdr:rowOff>146050</xdr:rowOff>
                  </from>
                  <to>
                    <xdr:col>7</xdr:col>
                    <xdr:colOff>514350</xdr:colOff>
                    <xdr:row>13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rgb="FF7030A0"/>
  </sheetPr>
  <dimension ref="A1:M28"/>
  <sheetViews>
    <sheetView showGridLines="0" showZeros="0" topLeftCell="A2" zoomScale="84" zoomScaleNormal="84" workbookViewId="0">
      <selection activeCell="A2" sqref="A2"/>
    </sheetView>
  </sheetViews>
  <sheetFormatPr baseColWidth="10" defaultColWidth="11" defaultRowHeight="15.5" x14ac:dyDescent="0.35"/>
  <cols>
    <col min="1" max="1" width="11" style="23"/>
    <col min="2" max="2" width="8.33203125" style="21" customWidth="1"/>
    <col min="3" max="3" width="11" style="23" customWidth="1"/>
    <col min="4" max="5" width="11" style="23"/>
    <col min="6" max="6" width="2.08203125" style="23" customWidth="1"/>
    <col min="7" max="7" width="11" style="23"/>
    <col min="8" max="8" width="14.25" style="23" customWidth="1"/>
    <col min="9" max="9" width="12.25" style="23" customWidth="1"/>
    <col min="10" max="10" width="21.25" style="23" customWidth="1"/>
    <col min="11" max="11" width="11" style="23" customWidth="1"/>
    <col min="12" max="12" width="16.08203125" style="23" bestFit="1" customWidth="1"/>
    <col min="13" max="16384" width="11" style="23"/>
  </cols>
  <sheetData>
    <row r="1" spans="1:13" ht="18" hidden="1" x14ac:dyDescent="0.4">
      <c r="B1" s="53" t="str">
        <f ca="1">+MID(CELL("dateiname",AI2),FIND("]",CELL("dateiname",AI2))+1,255)</f>
        <v>Status</v>
      </c>
      <c r="C1" s="72" t="str">
        <f ca="1">+Navigation!A1</f>
        <v>Navigation</v>
      </c>
    </row>
    <row r="2" spans="1:13" ht="31" x14ac:dyDescent="0.6">
      <c r="A2" s="155" t="str">
        <f ca="1">HYPERLINK("#"&amp;ADDRESS(1,1,,,C1),Navigation!A2)</f>
        <v>"Some like it hot !"</v>
      </c>
      <c r="B2" s="21" t="str">
        <f>+' '!A5</f>
        <v>Firma:</v>
      </c>
      <c r="C2" s="22" t="str">
        <f>+' '!B5</f>
        <v>Success Ltd.</v>
      </c>
      <c r="I2" s="23" t="str">
        <f>+' '!A7</f>
        <v>Berichts-/Stichtag:</v>
      </c>
      <c r="K2" s="24">
        <f>+' '!B7</f>
        <v>44074</v>
      </c>
      <c r="M2" s="27">
        <v>1</v>
      </c>
    </row>
    <row r="3" spans="1:13" ht="6" customHeight="1" x14ac:dyDescent="0.35">
      <c r="M3" s="27">
        <f>+G5-2.5</f>
        <v>90.5</v>
      </c>
    </row>
    <row r="4" spans="1:13" ht="34.5" customHeight="1" x14ac:dyDescent="0.35">
      <c r="C4" s="186" t="str">
        <f>+' '!B13</f>
        <v>Kurzbeschreibung der Aktivität</v>
      </c>
      <c r="D4" s="186"/>
      <c r="E4" s="186"/>
      <c r="F4" s="186"/>
      <c r="G4" s="186"/>
      <c r="H4" s="186"/>
      <c r="I4" s="186"/>
      <c r="J4" s="186"/>
      <c r="K4" s="186"/>
    </row>
    <row r="5" spans="1:13" ht="21" x14ac:dyDescent="0.5">
      <c r="B5" s="25"/>
      <c r="C5" s="26"/>
      <c r="D5" s="49"/>
      <c r="E5" s="26"/>
      <c r="F5" s="26"/>
      <c r="G5" s="36">
        <f>ROUND(100-(K8/K6)*100,0)</f>
        <v>93</v>
      </c>
      <c r="H5" s="28" t="s">
        <v>0</v>
      </c>
      <c r="I5" s="37" t="s">
        <v>15</v>
      </c>
      <c r="J5" s="37"/>
      <c r="K5" s="38" t="str">
        <f>+' '!B16</f>
        <v>Stunden</v>
      </c>
    </row>
    <row r="6" spans="1:13" x14ac:dyDescent="0.35">
      <c r="B6" s="25"/>
      <c r="C6" s="26"/>
      <c r="D6" s="26"/>
      <c r="E6" s="26"/>
      <c r="F6" s="26"/>
      <c r="H6" s="26"/>
      <c r="I6" s="23" t="s">
        <v>16</v>
      </c>
      <c r="K6" s="29">
        <f>+' '!E17</f>
        <v>70</v>
      </c>
    </row>
    <row r="7" spans="1:13" x14ac:dyDescent="0.35">
      <c r="B7" s="25"/>
      <c r="C7" s="26"/>
      <c r="D7" s="26"/>
      <c r="E7" s="26"/>
      <c r="F7" s="26"/>
      <c r="H7" s="26"/>
      <c r="I7" s="37" t="s">
        <v>17</v>
      </c>
      <c r="J7" s="37"/>
      <c r="K7" s="39">
        <f>+K6-K8</f>
        <v>65</v>
      </c>
    </row>
    <row r="8" spans="1:13" ht="16" thickBot="1" x14ac:dyDescent="0.4">
      <c r="B8" s="25"/>
      <c r="C8" s="26"/>
      <c r="D8" s="26"/>
      <c r="E8" s="26"/>
      <c r="F8" s="26"/>
      <c r="G8" s="48"/>
      <c r="H8" s="48"/>
      <c r="I8" s="41" t="str">
        <f>+CONCATENATE("Summe ausstehender Aktivitäten")</f>
        <v>Summe ausstehender Aktivitäten</v>
      </c>
      <c r="J8" s="42"/>
      <c r="K8" s="40">
        <f>SUM(K11:K28)</f>
        <v>5</v>
      </c>
    </row>
    <row r="9" spans="1:13" ht="8.25" customHeight="1" thickTop="1" x14ac:dyDescent="0.35">
      <c r="B9" s="25"/>
      <c r="C9" s="26"/>
      <c r="D9" s="26"/>
      <c r="E9" s="26"/>
      <c r="F9" s="26"/>
      <c r="G9" s="26"/>
      <c r="H9" s="26"/>
      <c r="I9" s="26"/>
      <c r="J9" s="26"/>
      <c r="K9" s="26"/>
    </row>
    <row r="10" spans="1:13" x14ac:dyDescent="0.35">
      <c r="B10" s="25"/>
      <c r="C10" s="26"/>
      <c r="D10" s="26"/>
      <c r="E10" s="26"/>
      <c r="F10" s="26"/>
      <c r="G10" s="193" t="str">
        <f>+' '!A19</f>
        <v>Aktivität</v>
      </c>
      <c r="H10" s="194"/>
      <c r="I10" s="194"/>
      <c r="J10" s="195"/>
      <c r="K10" s="30" t="str">
        <f>+' '!E19</f>
        <v>offen</v>
      </c>
    </row>
    <row r="11" spans="1:13" ht="7.5" customHeight="1" x14ac:dyDescent="0.35">
      <c r="B11" s="25"/>
      <c r="C11" s="26"/>
      <c r="D11" s="26"/>
      <c r="E11" s="26"/>
      <c r="F11" s="26"/>
      <c r="G11" s="196">
        <f>+' '!A20</f>
        <v>0</v>
      </c>
      <c r="H11" s="197"/>
      <c r="I11" s="197"/>
      <c r="J11" s="198"/>
      <c r="K11" s="31">
        <f>+' '!E20</f>
        <v>0</v>
      </c>
    </row>
    <row r="12" spans="1:13" x14ac:dyDescent="0.35">
      <c r="B12" s="25"/>
      <c r="C12" s="26"/>
      <c r="D12" s="26"/>
      <c r="E12" s="26"/>
      <c r="F12" s="26"/>
      <c r="G12" s="187" t="str">
        <f>+' '!A21</f>
        <v xml:space="preserve"> - Aktivität 1</v>
      </c>
      <c r="H12" s="188"/>
      <c r="I12" s="188"/>
      <c r="J12" s="189"/>
      <c r="K12" s="31">
        <f>+' '!E21</f>
        <v>0.5</v>
      </c>
    </row>
    <row r="13" spans="1:13" x14ac:dyDescent="0.35">
      <c r="B13" s="25"/>
      <c r="C13" s="26"/>
      <c r="D13" s="26"/>
      <c r="E13" s="26"/>
      <c r="F13" s="26"/>
      <c r="G13" s="187" t="str">
        <f>+' '!A22</f>
        <v xml:space="preserve"> - Aktivität 2</v>
      </c>
      <c r="H13" s="188"/>
      <c r="I13" s="188"/>
      <c r="J13" s="189"/>
      <c r="K13" s="31">
        <f>+' '!E22</f>
        <v>0.5</v>
      </c>
    </row>
    <row r="14" spans="1:13" x14ac:dyDescent="0.35">
      <c r="B14" s="25"/>
      <c r="C14" s="26"/>
      <c r="D14" s="32"/>
      <c r="E14" s="32"/>
      <c r="F14" s="32"/>
      <c r="G14" s="187" t="str">
        <f>+' '!A23</f>
        <v xml:space="preserve"> - Aktivität 3</v>
      </c>
      <c r="H14" s="188"/>
      <c r="I14" s="188"/>
      <c r="J14" s="189"/>
      <c r="K14" s="31">
        <f>+' '!E23</f>
        <v>0.5</v>
      </c>
    </row>
    <row r="15" spans="1:13" x14ac:dyDescent="0.35">
      <c r="B15" s="25"/>
      <c r="C15" s="26"/>
      <c r="D15" s="26"/>
      <c r="E15" s="26"/>
      <c r="F15" s="26"/>
      <c r="G15" s="187" t="str">
        <f>+' '!A24</f>
        <v xml:space="preserve"> - Aktivität 4</v>
      </c>
      <c r="H15" s="188"/>
      <c r="I15" s="188"/>
      <c r="J15" s="189"/>
      <c r="K15" s="31">
        <f>+' '!E24</f>
        <v>0.5</v>
      </c>
    </row>
    <row r="16" spans="1:13" x14ac:dyDescent="0.35">
      <c r="B16" s="25"/>
      <c r="C16" s="26"/>
      <c r="D16" s="26"/>
      <c r="E16" s="26"/>
      <c r="F16" s="26"/>
      <c r="G16" s="187" t="str">
        <f>+' '!A25</f>
        <v xml:space="preserve"> - Aktivität 5</v>
      </c>
      <c r="H16" s="188"/>
      <c r="I16" s="188"/>
      <c r="J16" s="189"/>
      <c r="K16" s="31">
        <f>+' '!E25</f>
        <v>1</v>
      </c>
    </row>
    <row r="17" spans="2:11" x14ac:dyDescent="0.35">
      <c r="B17" s="25"/>
      <c r="C17" s="26"/>
      <c r="D17" s="26"/>
      <c r="E17" s="26"/>
      <c r="F17" s="26"/>
      <c r="G17" s="187" t="str">
        <f>+' '!A26</f>
        <v xml:space="preserve"> - Aktivität 6</v>
      </c>
      <c r="H17" s="188"/>
      <c r="I17" s="188"/>
      <c r="J17" s="189"/>
      <c r="K17" s="31">
        <f>+' '!E26</f>
        <v>1</v>
      </c>
    </row>
    <row r="18" spans="2:11" x14ac:dyDescent="0.35">
      <c r="B18" s="25"/>
      <c r="C18" s="26"/>
      <c r="D18" s="26"/>
      <c r="E18" s="26"/>
      <c r="F18" s="26"/>
      <c r="G18" s="187" t="str">
        <f>+' '!A27</f>
        <v xml:space="preserve"> - Aktivität 7</v>
      </c>
      <c r="H18" s="188"/>
      <c r="I18" s="188"/>
      <c r="J18" s="189"/>
      <c r="K18" s="31">
        <f>+' '!E27</f>
        <v>1</v>
      </c>
    </row>
    <row r="19" spans="2:11" x14ac:dyDescent="0.35">
      <c r="B19" s="25"/>
      <c r="C19" s="26"/>
      <c r="D19" s="26"/>
      <c r="E19" s="26"/>
      <c r="F19" s="26"/>
      <c r="G19" s="187">
        <f>+' '!A28</f>
        <v>0</v>
      </c>
      <c r="H19" s="188"/>
      <c r="I19" s="188"/>
      <c r="J19" s="189"/>
      <c r="K19" s="31">
        <f>+' '!E28</f>
        <v>0</v>
      </c>
    </row>
    <row r="20" spans="2:11" x14ac:dyDescent="0.35">
      <c r="B20" s="25"/>
      <c r="C20" s="26"/>
      <c r="D20" s="26"/>
      <c r="E20" s="26"/>
      <c r="F20" s="26"/>
      <c r="G20" s="187">
        <f>+' '!A29</f>
        <v>0</v>
      </c>
      <c r="H20" s="188"/>
      <c r="I20" s="188"/>
      <c r="J20" s="189"/>
      <c r="K20" s="31">
        <f>+' '!E29</f>
        <v>0</v>
      </c>
    </row>
    <row r="21" spans="2:11" x14ac:dyDescent="0.35">
      <c r="B21" s="25"/>
      <c r="C21" s="26"/>
      <c r="D21" s="26"/>
      <c r="E21" s="26"/>
      <c r="F21" s="26"/>
      <c r="G21" s="187">
        <f>+' '!A30</f>
        <v>0</v>
      </c>
      <c r="H21" s="188"/>
      <c r="I21" s="188"/>
      <c r="J21" s="189"/>
      <c r="K21" s="31">
        <f>+' '!E30</f>
        <v>0</v>
      </c>
    </row>
    <row r="22" spans="2:11" x14ac:dyDescent="0.35">
      <c r="B22" s="25"/>
      <c r="C22" s="26"/>
      <c r="D22" s="26"/>
      <c r="E22" s="26"/>
      <c r="F22" s="26"/>
      <c r="G22" s="187">
        <f>+' '!A33</f>
        <v>0</v>
      </c>
      <c r="H22" s="188"/>
      <c r="I22" s="188"/>
      <c r="J22" s="189"/>
      <c r="K22" s="31">
        <f>+' '!E31</f>
        <v>0</v>
      </c>
    </row>
    <row r="23" spans="2:11" x14ac:dyDescent="0.35">
      <c r="B23" s="25"/>
      <c r="C23" s="26"/>
      <c r="D23" s="26"/>
      <c r="E23" s="26"/>
      <c r="F23" s="26"/>
      <c r="G23" s="187">
        <f>+' '!A34</f>
        <v>0</v>
      </c>
      <c r="H23" s="188"/>
      <c r="I23" s="188"/>
      <c r="J23" s="189"/>
      <c r="K23" s="31">
        <f>+' '!E32</f>
        <v>0</v>
      </c>
    </row>
    <row r="24" spans="2:11" x14ac:dyDescent="0.35">
      <c r="B24" s="25"/>
      <c r="C24" s="26"/>
      <c r="D24" s="26"/>
      <c r="E24" s="26"/>
      <c r="F24" s="26"/>
      <c r="G24" s="187">
        <f>+' '!A35</f>
        <v>0</v>
      </c>
      <c r="H24" s="188"/>
      <c r="I24" s="188"/>
      <c r="J24" s="189"/>
      <c r="K24" s="31">
        <f>+' '!E33</f>
        <v>0</v>
      </c>
    </row>
    <row r="25" spans="2:11" x14ac:dyDescent="0.35">
      <c r="B25" s="25"/>
      <c r="C25" s="26"/>
      <c r="D25" s="26"/>
      <c r="E25" s="26"/>
      <c r="F25" s="26"/>
      <c r="G25" s="187">
        <f>+' '!A36</f>
        <v>0</v>
      </c>
      <c r="H25" s="188"/>
      <c r="I25" s="188"/>
      <c r="J25" s="189"/>
      <c r="K25" s="31">
        <f>+' '!E34</f>
        <v>0</v>
      </c>
    </row>
    <row r="26" spans="2:11" x14ac:dyDescent="0.35">
      <c r="B26" s="25"/>
      <c r="C26" s="26"/>
      <c r="D26" s="26"/>
      <c r="E26" s="26"/>
      <c r="F26" s="26"/>
      <c r="G26" s="183">
        <f>+' '!A37</f>
        <v>0</v>
      </c>
      <c r="H26" s="184"/>
      <c r="I26" s="184"/>
      <c r="J26" s="185"/>
      <c r="K26" s="33">
        <f>+' '!E35</f>
        <v>0</v>
      </c>
    </row>
    <row r="27" spans="2:11" x14ac:dyDescent="0.35">
      <c r="B27" s="25"/>
      <c r="C27" s="26"/>
      <c r="D27" s="26"/>
      <c r="E27" s="26"/>
      <c r="F27" s="26"/>
      <c r="G27" s="183">
        <f>+' '!A38</f>
        <v>0</v>
      </c>
      <c r="H27" s="184"/>
      <c r="I27" s="184"/>
      <c r="J27" s="185"/>
      <c r="K27" s="33">
        <f>+' '!E36</f>
        <v>0</v>
      </c>
    </row>
    <row r="28" spans="2:11" x14ac:dyDescent="0.35">
      <c r="B28" s="25"/>
      <c r="C28" s="26"/>
      <c r="D28" s="26"/>
      <c r="E28" s="26"/>
      <c r="F28" s="26"/>
      <c r="G28" s="190">
        <f>+' '!A39</f>
        <v>0</v>
      </c>
      <c r="H28" s="191"/>
      <c r="I28" s="191"/>
      <c r="J28" s="192"/>
      <c r="K28" s="35">
        <f>+' '!E37</f>
        <v>0</v>
      </c>
    </row>
  </sheetData>
  <sheetCalcPr fullCalcOnLoad="1"/>
  <mergeCells count="20">
    <mergeCell ref="G24:J24"/>
    <mergeCell ref="G18:J18"/>
    <mergeCell ref="G10:J10"/>
    <mergeCell ref="G14:J14"/>
    <mergeCell ref="G11:J11"/>
    <mergeCell ref="G12:J12"/>
    <mergeCell ref="G13:J13"/>
    <mergeCell ref="G23:J23"/>
    <mergeCell ref="G22:J22"/>
    <mergeCell ref="G19:J19"/>
    <mergeCell ref="G27:J27"/>
    <mergeCell ref="C4:K4"/>
    <mergeCell ref="G25:J25"/>
    <mergeCell ref="G26:J26"/>
    <mergeCell ref="G28:J28"/>
    <mergeCell ref="G15:J15"/>
    <mergeCell ref="G16:J16"/>
    <mergeCell ref="G17:J17"/>
    <mergeCell ref="G20:J20"/>
    <mergeCell ref="G21:J21"/>
  </mergeCells>
  <phoneticPr fontId="22" type="noConversion"/>
  <conditionalFormatting sqref="G5:H5 D5">
    <cfRule type="expression" dxfId="1" priority="3" stopIfTrue="1">
      <formula>$G$5=100</formula>
    </cfRule>
  </conditionalFormatting>
  <printOptions horizontalCentered="1" verticalCentered="1"/>
  <pageMargins left="0.39370078740157483" right="0.39370078740157483" top="1.1811023622047245" bottom="0.98425196850393704" header="0.39370078740157483" footer="0.39370078740157483"/>
  <pageSetup paperSize="9" orientation="landscape" horizontalDpi="4294967293" r:id="rId1"/>
  <headerFooter alignWithMargins="0">
    <oddHeader>&amp;C&amp;G</oddHeader>
    <oddFooter>&amp;L&amp;F/&amp;A&amp;Rpage &amp;P/&amp;N</oddFooter>
  </headerFooter>
  <drawing r:id="rId2"/>
  <legacyDrawing r:id="rId3"/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IV62"/>
  <sheetViews>
    <sheetView showGridLines="0" showZeros="0" workbookViewId="0">
      <selection sqref="A1:S1"/>
    </sheetView>
  </sheetViews>
  <sheetFormatPr baseColWidth="10" defaultColWidth="11" defaultRowHeight="15.5" x14ac:dyDescent="0.35"/>
  <cols>
    <col min="1" max="1" width="23.83203125" style="3" customWidth="1"/>
    <col min="2" max="2" width="13.33203125" style="4" customWidth="1"/>
    <col min="3" max="5" width="10.08203125" style="3" bestFit="1" customWidth="1"/>
    <col min="6" max="6" width="20.33203125" style="3" customWidth="1"/>
    <col min="7" max="9" width="10.08203125" style="3" customWidth="1"/>
    <col min="10" max="10" width="10.75" style="3" customWidth="1"/>
    <col min="11" max="16384" width="11" style="3"/>
  </cols>
  <sheetData>
    <row r="1" spans="1:256" s="5" customFormat="1" ht="14" x14ac:dyDescent="0.3">
      <c r="A1" s="220" t="s">
        <v>35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256" s="5" customFormat="1" ht="13" x14ac:dyDescent="0.3">
      <c r="A2" s="5" t="s">
        <v>34</v>
      </c>
      <c r="B2" s="151">
        <f>+DATA!N2</f>
        <v>2</v>
      </c>
      <c r="C2" s="5" t="s">
        <v>33</v>
      </c>
    </row>
    <row r="3" spans="1:256" s="5" customFormat="1" ht="12.5" x14ac:dyDescent="0.25">
      <c r="A3" s="75"/>
    </row>
    <row r="5" spans="1:256" s="5" customFormat="1" ht="12.5" x14ac:dyDescent="0.25">
      <c r="A5" s="143" t="str">
        <f>+IF($B$2=1,DATA!A19,DemoDATA!A19)</f>
        <v>Firma:</v>
      </c>
      <c r="B5" s="221" t="str">
        <f>+IF($B$2=1,DATA!B19,DemoDATA!B19)</f>
        <v>Success Ltd.</v>
      </c>
      <c r="C5" s="222">
        <f>+IF($B$2=1,DATA!C19,DemoDATA!C19)</f>
        <v>0</v>
      </c>
      <c r="D5" s="222">
        <f>+IF($B$2=1,DATA!D19,DemoDATA!D19)</f>
        <v>0</v>
      </c>
      <c r="E5" s="223">
        <f>+IF($B$2=1,DATA!E19,DemoDATA!E19)</f>
        <v>0</v>
      </c>
      <c r="F5" s="143"/>
      <c r="G5" s="143"/>
      <c r="H5" s="143"/>
      <c r="I5" s="143"/>
      <c r="J5" s="143"/>
      <c r="K5" s="143"/>
      <c r="M5" s="164"/>
      <c r="N5" s="165"/>
      <c r="O5" s="165"/>
      <c r="P5" s="166"/>
      <c r="X5" s="164"/>
      <c r="Y5" s="165"/>
      <c r="Z5" s="165"/>
      <c r="AA5" s="166"/>
      <c r="AI5" s="164"/>
      <c r="AJ5" s="165"/>
      <c r="AK5" s="165"/>
      <c r="AL5" s="166"/>
      <c r="AT5" s="164"/>
      <c r="AU5" s="165"/>
      <c r="AV5" s="165"/>
      <c r="AW5" s="166"/>
      <c r="BE5" s="164"/>
      <c r="BF5" s="165"/>
      <c r="BG5" s="165"/>
      <c r="BH5" s="166"/>
      <c r="BP5" s="164"/>
      <c r="BQ5" s="165"/>
      <c r="BR5" s="165"/>
      <c r="BS5" s="166"/>
      <c r="CA5" s="164"/>
      <c r="CB5" s="165"/>
      <c r="CC5" s="165"/>
      <c r="CD5" s="166"/>
      <c r="CL5" s="164"/>
      <c r="CM5" s="165"/>
      <c r="CN5" s="165"/>
      <c r="CO5" s="166"/>
      <c r="CW5" s="164"/>
      <c r="CX5" s="165"/>
      <c r="CY5" s="165"/>
      <c r="CZ5" s="166"/>
      <c r="DH5" s="164"/>
      <c r="DI5" s="165"/>
      <c r="DJ5" s="165"/>
      <c r="DK5" s="166"/>
      <c r="DS5" s="164"/>
      <c r="DT5" s="165"/>
      <c r="DU5" s="165"/>
      <c r="DV5" s="166"/>
      <c r="ED5" s="164"/>
      <c r="EE5" s="165"/>
      <c r="EF5" s="165"/>
      <c r="EG5" s="166"/>
      <c r="EO5" s="164"/>
      <c r="EP5" s="165"/>
      <c r="EQ5" s="165"/>
      <c r="ER5" s="166"/>
      <c r="EZ5" s="164"/>
      <c r="FA5" s="165"/>
      <c r="FB5" s="165"/>
      <c r="FC5" s="166"/>
      <c r="FK5" s="164"/>
      <c r="FL5" s="165"/>
      <c r="FM5" s="165"/>
      <c r="FN5" s="166"/>
      <c r="FV5" s="164"/>
      <c r="FW5" s="165"/>
      <c r="FX5" s="165"/>
      <c r="FY5" s="166"/>
      <c r="GG5" s="164"/>
      <c r="GH5" s="165"/>
      <c r="GI5" s="165"/>
      <c r="GJ5" s="166"/>
      <c r="GR5" s="164"/>
      <c r="GS5" s="165"/>
      <c r="GT5" s="165"/>
      <c r="GU5" s="166"/>
      <c r="HC5" s="164"/>
      <c r="HD5" s="165"/>
      <c r="HE5" s="165"/>
      <c r="HF5" s="166"/>
      <c r="HN5" s="164"/>
      <c r="HO5" s="165"/>
      <c r="HP5" s="165"/>
      <c r="HQ5" s="166"/>
      <c r="HY5" s="164"/>
      <c r="HZ5" s="165"/>
      <c r="IA5" s="165"/>
      <c r="IB5" s="166"/>
      <c r="IJ5" s="164"/>
      <c r="IK5" s="165"/>
      <c r="IL5" s="165"/>
      <c r="IM5" s="166"/>
      <c r="IU5" s="164"/>
      <c r="IV5" s="165"/>
    </row>
    <row r="6" spans="1:256" s="5" customFormat="1" ht="13" x14ac:dyDescent="0.3">
      <c r="A6" s="143">
        <f>+IF($B$2=1,DATA!A20,DemoDATA!A20)</f>
        <v>0</v>
      </c>
      <c r="B6" s="143">
        <f>+IF($B$2=1,DATA!B20,DemoDATA!B20)</f>
        <v>0</v>
      </c>
      <c r="C6" s="143">
        <f>+IF($B$2=1,DATA!C20,DemoDATA!C20)</f>
        <v>0</v>
      </c>
      <c r="D6" s="143">
        <f>+IF($B$2=1,DATA!D20,DemoDATA!D20)</f>
        <v>0</v>
      </c>
      <c r="E6" s="143">
        <f>+IF($B$2=1,DATA!E20,DemoDATA!E20)</f>
        <v>0</v>
      </c>
      <c r="F6" s="143"/>
      <c r="G6" s="143"/>
      <c r="H6" s="143"/>
      <c r="I6" s="143"/>
      <c r="J6" s="143"/>
      <c r="K6" s="143"/>
      <c r="T6" s="6"/>
      <c r="W6" s="7"/>
      <c r="Y6" s="6"/>
      <c r="Z6" s="6"/>
    </row>
    <row r="7" spans="1:256" s="5" customFormat="1" x14ac:dyDescent="0.35">
      <c r="A7" s="143" t="str">
        <f>+IF($B$2=1,DATA!A21,DemoDATA!A21)</f>
        <v>Berichts-/Stichtag:</v>
      </c>
      <c r="B7" s="144">
        <f>+IF($B$2=1,DATA!B21,DemoDATA!B21)</f>
        <v>44074</v>
      </c>
      <c r="C7" s="143">
        <f>+IF($B$2=1,DATA!C21,DemoDATA!C21)</f>
        <v>0</v>
      </c>
      <c r="D7" s="143">
        <f>+IF($B$2=1,DATA!D21,DemoDATA!D21)</f>
        <v>0</v>
      </c>
      <c r="E7" s="145">
        <f>+IF($B$2=1,DATA!E21,DemoDATA!E21)</f>
        <v>0</v>
      </c>
      <c r="F7" s="143"/>
      <c r="G7" s="143"/>
      <c r="H7" s="143"/>
      <c r="I7" s="143"/>
      <c r="J7" s="143"/>
      <c r="K7" s="143"/>
      <c r="T7" s="6"/>
      <c r="W7" s="7"/>
      <c r="Y7" s="6"/>
      <c r="Z7" s="6"/>
    </row>
    <row r="8" spans="1:256" s="5" customFormat="1" ht="13" x14ac:dyDescent="0.3">
      <c r="A8" s="143">
        <f>+IF($B$2=1,DATA!A22,DemoDATA!A22)</f>
        <v>0</v>
      </c>
      <c r="B8" s="143">
        <f>+IF($B$2=1,DATA!B22,DemoDATA!B22)</f>
        <v>0</v>
      </c>
      <c r="C8" s="143">
        <f>+IF($B$2=1,DATA!C22,DemoDATA!C22)</f>
        <v>0</v>
      </c>
      <c r="D8" s="143">
        <f>+IF($B$2=1,DATA!D22,DemoDATA!D22)</f>
        <v>0</v>
      </c>
      <c r="E8" s="143">
        <f>+IF($B$2=1,DATA!E22,DemoDATA!E22)</f>
        <v>0</v>
      </c>
      <c r="F8" s="143"/>
      <c r="G8" s="143"/>
      <c r="H8" s="143"/>
      <c r="I8" s="143"/>
      <c r="J8" s="143"/>
      <c r="K8" s="143"/>
      <c r="T8" s="6"/>
      <c r="W8" s="7"/>
      <c r="Y8" s="6"/>
      <c r="Z8" s="6"/>
    </row>
    <row r="9" spans="1:256" ht="18.5" x14ac:dyDescent="0.45">
      <c r="A9" s="121" t="str">
        <f>+IF($B$2=1,DATA!A23,DemoDATA!A23)</f>
        <v>Währung</v>
      </c>
      <c r="B9" s="146" t="str">
        <f>+IF($B$2=1,DATA!B23,DemoDATA!B23)</f>
        <v>€</v>
      </c>
      <c r="C9" s="147" t="str">
        <f>+IF($B$2=1,DATA!C23,DemoDATA!C23)</f>
        <v>Tsd €</v>
      </c>
      <c r="D9" s="121">
        <f>+IF($B$2=1,DATA!D23,DemoDATA!D23)</f>
        <v>0</v>
      </c>
      <c r="E9" s="121">
        <f>+IF($B$2=1,DATA!E23,DemoDATA!E23)</f>
        <v>0</v>
      </c>
      <c r="F9" s="121"/>
      <c r="G9" s="121"/>
      <c r="H9" s="121"/>
      <c r="I9" s="121"/>
      <c r="J9" s="121"/>
      <c r="K9" s="121"/>
    </row>
    <row r="10" spans="1:256" s="5" customFormat="1" ht="13" x14ac:dyDescent="0.3">
      <c r="A10" s="143">
        <f>+IF($B$2=1,DATA!A24,DemoDATA!A24)</f>
        <v>0</v>
      </c>
      <c r="B10" s="143">
        <f>+IF($B$2=1,DATA!B24,DemoDATA!B24)</f>
        <v>0</v>
      </c>
      <c r="C10" s="143">
        <f>+IF($B$2=1,DATA!C24,DemoDATA!C24)</f>
        <v>0</v>
      </c>
      <c r="D10" s="143">
        <f>+IF($B$2=1,DATA!D24,DemoDATA!D24)</f>
        <v>0</v>
      </c>
      <c r="E10" s="143">
        <f>+IF($B$2=1,DATA!E24,DemoDATA!E24)</f>
        <v>0</v>
      </c>
      <c r="F10" s="143"/>
      <c r="G10" s="143"/>
      <c r="H10" s="143"/>
      <c r="I10" s="143"/>
      <c r="J10" s="143"/>
      <c r="K10" s="143"/>
      <c r="T10" s="6"/>
      <c r="W10" s="7"/>
      <c r="Y10" s="6"/>
      <c r="Z10" s="6"/>
    </row>
    <row r="11" spans="1:256" ht="15.75" customHeight="1" x14ac:dyDescent="0.35">
      <c r="A11" s="121" t="str">
        <f>+IF($B$2=1,DATA!A25,DemoDATA!A25)</f>
        <v>Grafiküberschrift</v>
      </c>
      <c r="B11" s="205" t="str">
        <f>+IF($B$2=1,DATA!B25,DemoDATA!B25)</f>
        <v xml:space="preserve">Zielerreichungsgrad </v>
      </c>
      <c r="C11" s="206">
        <f>+IF($B$2=1,DATA!C25,DemoDATA!C25)</f>
        <v>0</v>
      </c>
      <c r="D11" s="206">
        <f>+IF($B$2=1,DATA!D25,DemoDATA!D25)</f>
        <v>0</v>
      </c>
      <c r="E11" s="207">
        <f>+IF($B$2=1,DATA!E25,DemoDATA!E25)</f>
        <v>0</v>
      </c>
      <c r="F11" s="121"/>
      <c r="G11" s="121"/>
      <c r="H11" s="121"/>
      <c r="I11" s="121"/>
      <c r="J11" s="121"/>
      <c r="K11" s="121"/>
    </row>
    <row r="12" spans="1:256" x14ac:dyDescent="0.35">
      <c r="A12" s="121">
        <f>+IF($B$2=1,DATA!A26,DemoDATA!A26)</f>
        <v>0</v>
      </c>
      <c r="B12" s="124">
        <f>+IF($B$2=1,DATA!B26,DemoDATA!B26)</f>
        <v>0</v>
      </c>
      <c r="C12" s="121">
        <f>+IF($B$2=1,DATA!C26,DemoDATA!C26)</f>
        <v>0</v>
      </c>
      <c r="D12" s="121">
        <f>+IF($B$2=1,DATA!D26,DemoDATA!D26)</f>
        <v>0</v>
      </c>
      <c r="E12" s="121">
        <f>+IF($B$2=1,DATA!E26,DemoDATA!E26)</f>
        <v>0</v>
      </c>
      <c r="F12" s="121"/>
      <c r="G12" s="121"/>
      <c r="H12" s="121"/>
      <c r="I12" s="121"/>
      <c r="J12" s="121"/>
      <c r="K12" s="121"/>
    </row>
    <row r="13" spans="1:256" ht="15" customHeight="1" x14ac:dyDescent="0.35">
      <c r="A13" s="121" t="str">
        <f>+IF($B$2=1,DATA!A27,DemoDATA!A27)</f>
        <v>Erläuterungsüberschrift</v>
      </c>
      <c r="B13" s="208" t="str">
        <f>+IF($B$2=1,DATA!B27,DemoDATA!B27)</f>
        <v>Kurzbeschreibung der Aktivität</v>
      </c>
      <c r="C13" s="209">
        <f>+IF($B$2=1,DATA!C27,DemoDATA!C27)</f>
        <v>0</v>
      </c>
      <c r="D13" s="209">
        <f>+IF($B$2=1,DATA!D27,DemoDATA!D27)</f>
        <v>0</v>
      </c>
      <c r="E13" s="209">
        <f>+IF($B$2=1,DATA!E27,DemoDATA!E27)</f>
        <v>0</v>
      </c>
      <c r="F13" s="209"/>
      <c r="G13" s="209"/>
      <c r="H13" s="209"/>
      <c r="I13" s="209"/>
      <c r="J13" s="209"/>
      <c r="K13" s="210"/>
    </row>
    <row r="14" spans="1:256" x14ac:dyDescent="0.35">
      <c r="A14" s="148">
        <f>+IF($B$2=1,DATA!A28,DemoDATA!A28)</f>
        <v>0</v>
      </c>
      <c r="B14" s="211">
        <f>+IF($B$2=1,DATA!B28,DemoDATA!B28)</f>
        <v>0</v>
      </c>
      <c r="C14" s="212">
        <f>+IF($B$2=1,DATA!C28,DemoDATA!C28)</f>
        <v>0</v>
      </c>
      <c r="D14" s="212">
        <f>+IF($B$2=1,DATA!D28,DemoDATA!D28)</f>
        <v>0</v>
      </c>
      <c r="E14" s="212">
        <f>+IF($B$2=1,DATA!E28,DemoDATA!E28)</f>
        <v>0</v>
      </c>
      <c r="F14" s="212"/>
      <c r="G14" s="212"/>
      <c r="H14" s="212"/>
      <c r="I14" s="212"/>
      <c r="J14" s="212"/>
      <c r="K14" s="213"/>
    </row>
    <row r="15" spans="1:256" x14ac:dyDescent="0.35">
      <c r="A15" s="149">
        <f>+IF($B$2=1,DATA!A29,DemoDATA!A29)</f>
        <v>0</v>
      </c>
      <c r="B15" s="149">
        <f>+IF($B$2=1,DATA!B29,DemoDATA!B29)</f>
        <v>0</v>
      </c>
      <c r="C15" s="149">
        <f>+IF($B$2=1,DATA!C29,DemoDATA!C29)</f>
        <v>0</v>
      </c>
      <c r="D15" s="149">
        <f>+IF($B$2=1,DATA!D29,DemoDATA!D29)</f>
        <v>0</v>
      </c>
      <c r="E15" s="149">
        <f>+IF($B$2=1,DATA!E29,DemoDATA!E29)</f>
        <v>0</v>
      </c>
      <c r="F15" s="149"/>
      <c r="G15" s="149"/>
      <c r="H15" s="149"/>
      <c r="I15" s="149"/>
      <c r="J15" s="149"/>
      <c r="K15" s="149"/>
      <c r="L15" s="13"/>
    </row>
    <row r="16" spans="1:256" x14ac:dyDescent="0.35">
      <c r="A16" s="121" t="str">
        <f>+IF($B$2=1,DATA!A30,DemoDATA!A30)</f>
        <v>Einheit</v>
      </c>
      <c r="B16" s="122" t="str">
        <f>+IF($B$2=1,DATA!B30,DemoDATA!B30)</f>
        <v>Stunden</v>
      </c>
      <c r="C16" s="121">
        <f>+IF($B$2=1,DATA!C30,DemoDATA!C30)</f>
        <v>0</v>
      </c>
      <c r="D16" s="121">
        <f>+IF($B$2=1,DATA!D30,DemoDATA!D30)</f>
        <v>0</v>
      </c>
      <c r="E16" s="121">
        <f>+IF($B$2=1,DATA!E30,DemoDATA!E30)</f>
        <v>0</v>
      </c>
      <c r="F16" s="121"/>
      <c r="G16" s="121"/>
      <c r="H16" s="121"/>
      <c r="I16" s="121"/>
      <c r="J16" s="121"/>
      <c r="K16" s="121"/>
    </row>
    <row r="17" spans="1:11" x14ac:dyDescent="0.35">
      <c r="A17" s="121" t="str">
        <f>+IF($B$2=1,DATA!A31,DemoDATA!A31)</f>
        <v>bisher angefallen</v>
      </c>
      <c r="B17" s="123">
        <f>+IF($B$2=1,DATA!B31,DemoDATA!B31)</f>
        <v>65</v>
      </c>
      <c r="C17" s="121" t="str">
        <f>+IF($B$2=1,DATA!C31,DemoDATA!C31)</f>
        <v>Gesamtaufwand</v>
      </c>
      <c r="D17" s="121">
        <f>+IF($B$2=1,DATA!D31,DemoDATA!D31)</f>
        <v>0</v>
      </c>
      <c r="E17" s="123">
        <f>+IF($B$2=1,DATA!E31,DemoDATA!E31)</f>
        <v>70</v>
      </c>
      <c r="F17" s="121"/>
      <c r="G17" s="121"/>
      <c r="H17" s="121"/>
      <c r="I17" s="121"/>
      <c r="J17" s="121"/>
      <c r="K17" s="121"/>
    </row>
    <row r="18" spans="1:11" x14ac:dyDescent="0.35">
      <c r="A18" s="121">
        <f>+IF($B$2=1,DATA!A32,DemoDATA!A32)</f>
        <v>0</v>
      </c>
      <c r="B18" s="121">
        <f>+IF($B$2=1,DATA!B32,DemoDATA!B32)</f>
        <v>0</v>
      </c>
      <c r="C18" s="121" t="str">
        <f>+IF($B$2=1,DATA!C32,DemoDATA!C32)</f>
        <v>offen</v>
      </c>
      <c r="D18" s="121">
        <f>+IF($B$2=1,DATA!D32,DemoDATA!D32)</f>
        <v>0</v>
      </c>
      <c r="E18" s="123">
        <f>+IF($B$2=1,DATA!E32,DemoDATA!E32)</f>
        <v>5</v>
      </c>
      <c r="F18" s="121"/>
      <c r="G18" s="121"/>
      <c r="H18" s="121"/>
      <c r="I18" s="121"/>
      <c r="J18" s="121"/>
      <c r="K18" s="121"/>
    </row>
    <row r="19" spans="1:11" x14ac:dyDescent="0.35">
      <c r="A19" s="214" t="str">
        <f>+IF($B$2=1,DATA!A33,DemoDATA!A33)</f>
        <v>Aktivität</v>
      </c>
      <c r="B19" s="215">
        <f>+IF($B$2=1,DATA!B33,DemoDATA!B33)</f>
        <v>0</v>
      </c>
      <c r="C19" s="215">
        <f>+IF($B$2=1,DATA!C33,DemoDATA!C33)</f>
        <v>0</v>
      </c>
      <c r="D19" s="216">
        <f>+IF($B$2=1,DATA!D33,DemoDATA!D33)</f>
        <v>0</v>
      </c>
      <c r="E19" s="125" t="str">
        <f>+IF($B$2=1,DATA!E33,DemoDATA!E33)</f>
        <v>offen</v>
      </c>
      <c r="F19" s="126"/>
      <c r="G19" s="121"/>
      <c r="H19" s="121"/>
      <c r="I19" s="121"/>
      <c r="J19" s="121"/>
      <c r="K19" s="121"/>
    </row>
    <row r="20" spans="1:11" ht="6" customHeight="1" x14ac:dyDescent="0.35">
      <c r="A20" s="127">
        <f>+IF($B$2=1,DATA!A34,DemoDATA!A34)</f>
        <v>0</v>
      </c>
      <c r="B20" s="128">
        <f>+IF($B$2=1,DATA!B34,DemoDATA!B34)</f>
        <v>0</v>
      </c>
      <c r="C20" s="128">
        <f>+IF($B$2=1,DATA!C34,DemoDATA!C34)</f>
        <v>0</v>
      </c>
      <c r="D20" s="129">
        <f>+IF($B$2=1,DATA!D34,DemoDATA!D34)</f>
        <v>0</v>
      </c>
      <c r="E20" s="130">
        <f>+IF($B$2=1,DATA!E34,DemoDATA!E34)</f>
        <v>0</v>
      </c>
      <c r="F20" s="126"/>
      <c r="G20" s="121"/>
      <c r="H20" s="121"/>
      <c r="I20" s="121"/>
      <c r="J20" s="121"/>
      <c r="K20" s="121"/>
    </row>
    <row r="21" spans="1:11" x14ac:dyDescent="0.35">
      <c r="A21" s="217" t="str">
        <f>+IF($B$2=1,DATA!A35,DemoDATA!A35)</f>
        <v xml:space="preserve"> - Aktivität 1</v>
      </c>
      <c r="B21" s="218">
        <f>+IF($B$2=1,DATA!B35,DemoDATA!B35)</f>
        <v>0</v>
      </c>
      <c r="C21" s="218">
        <f>+IF($B$2=1,DATA!C35,DemoDATA!C35)</f>
        <v>0</v>
      </c>
      <c r="D21" s="219">
        <f>+IF($B$2=1,DATA!D35,DemoDATA!D35)</f>
        <v>0</v>
      </c>
      <c r="E21" s="130">
        <f>+IF($B$2=1,DATA!E35,DemoDATA!E35)</f>
        <v>0.5</v>
      </c>
      <c r="F21" s="126"/>
      <c r="G21" s="121"/>
      <c r="H21" s="121"/>
      <c r="I21" s="121"/>
      <c r="J21" s="121"/>
      <c r="K21" s="121"/>
    </row>
    <row r="22" spans="1:11" x14ac:dyDescent="0.35">
      <c r="A22" s="199" t="str">
        <f>+IF($B$2=1,DATA!A36,DemoDATA!A36)</f>
        <v xml:space="preserve"> - Aktivität 2</v>
      </c>
      <c r="B22" s="200">
        <f>+IF($B$2=1,DATA!B36,DemoDATA!B36)</f>
        <v>0</v>
      </c>
      <c r="C22" s="200">
        <f>+IF($B$2=1,DATA!C36,DemoDATA!C36)</f>
        <v>0</v>
      </c>
      <c r="D22" s="201">
        <f>+IF($B$2=1,DATA!D36,DemoDATA!D36)</f>
        <v>0</v>
      </c>
      <c r="E22" s="131">
        <f>+IF($B$2=1,DATA!E36,DemoDATA!E36)</f>
        <v>0.5</v>
      </c>
      <c r="F22" s="126"/>
      <c r="G22" s="132"/>
      <c r="H22" s="121"/>
      <c r="I22" s="133"/>
      <c r="J22" s="121"/>
      <c r="K22" s="121"/>
    </row>
    <row r="23" spans="1:11" x14ac:dyDescent="0.35">
      <c r="A23" s="199" t="str">
        <f>+IF($B$2=1,DATA!A37,DemoDATA!A37)</f>
        <v xml:space="preserve"> - Aktivität 3</v>
      </c>
      <c r="B23" s="200">
        <f>+IF($B$2=1,DATA!B37,DemoDATA!B37)</f>
        <v>0</v>
      </c>
      <c r="C23" s="200">
        <f>+IF($B$2=1,DATA!C37,DemoDATA!C37)</f>
        <v>0</v>
      </c>
      <c r="D23" s="201">
        <f>+IF($B$2=1,DATA!D37,DemoDATA!D37)</f>
        <v>0</v>
      </c>
      <c r="E23" s="131">
        <f>+IF($B$2=1,DATA!E37,DemoDATA!E37)</f>
        <v>0.5</v>
      </c>
      <c r="F23" s="126"/>
      <c r="G23" s="132"/>
      <c r="H23" s="121"/>
      <c r="I23" s="133"/>
      <c r="J23" s="121"/>
      <c r="K23" s="121"/>
    </row>
    <row r="24" spans="1:11" x14ac:dyDescent="0.35">
      <c r="A24" s="199" t="str">
        <f>+IF($B$2=1,DATA!A38,DemoDATA!A38)</f>
        <v xml:space="preserve"> - Aktivität 4</v>
      </c>
      <c r="B24" s="200">
        <f>+IF($B$2=1,DATA!B38,DemoDATA!B38)</f>
        <v>0</v>
      </c>
      <c r="C24" s="200">
        <f>+IF($B$2=1,DATA!C38,DemoDATA!C38)</f>
        <v>0</v>
      </c>
      <c r="D24" s="201">
        <f>+IF($B$2=1,DATA!D38,DemoDATA!D38)</f>
        <v>0</v>
      </c>
      <c r="E24" s="131">
        <f>+IF($B$2=1,DATA!E38,DemoDATA!E38)</f>
        <v>0.5</v>
      </c>
      <c r="F24" s="126"/>
      <c r="G24" s="132"/>
      <c r="H24" s="121"/>
      <c r="I24" s="133"/>
      <c r="J24" s="121"/>
      <c r="K24" s="121"/>
    </row>
    <row r="25" spans="1:11" x14ac:dyDescent="0.35">
      <c r="A25" s="199" t="str">
        <f>+IF($B$2=1,DATA!A39,DemoDATA!A39)</f>
        <v xml:space="preserve"> - Aktivität 5</v>
      </c>
      <c r="B25" s="200">
        <f>+IF($B$2=1,DATA!B39,DemoDATA!B39)</f>
        <v>0</v>
      </c>
      <c r="C25" s="200">
        <f>+IF($B$2=1,DATA!C39,DemoDATA!C39)</f>
        <v>0</v>
      </c>
      <c r="D25" s="201">
        <f>+IF($B$2=1,DATA!D39,DemoDATA!D39)</f>
        <v>0</v>
      </c>
      <c r="E25" s="131">
        <f>+IF($B$2=1,DATA!E39,DemoDATA!E39)</f>
        <v>1</v>
      </c>
      <c r="F25" s="126"/>
      <c r="G25" s="132"/>
      <c r="H25" s="121"/>
      <c r="I25" s="133"/>
      <c r="J25" s="121"/>
      <c r="K25" s="121"/>
    </row>
    <row r="26" spans="1:11" x14ac:dyDescent="0.35">
      <c r="A26" s="199" t="str">
        <f>+IF($B$2=1,DATA!A40,DemoDATA!A40)</f>
        <v xml:space="preserve"> - Aktivität 6</v>
      </c>
      <c r="B26" s="200">
        <f>+IF($B$2=1,DATA!B40,DemoDATA!B40)</f>
        <v>0</v>
      </c>
      <c r="C26" s="200">
        <f>+IF($B$2=1,DATA!C40,DemoDATA!C40)</f>
        <v>0</v>
      </c>
      <c r="D26" s="201">
        <f>+IF($B$2=1,DATA!D40,DemoDATA!D40)</f>
        <v>0</v>
      </c>
      <c r="E26" s="131">
        <f>+IF($B$2=1,DATA!E40,DemoDATA!E40)</f>
        <v>1</v>
      </c>
      <c r="F26" s="126"/>
      <c r="G26" s="132"/>
      <c r="H26" s="121"/>
      <c r="I26" s="133"/>
      <c r="J26" s="121"/>
      <c r="K26" s="121"/>
    </row>
    <row r="27" spans="1:11" x14ac:dyDescent="0.35">
      <c r="A27" s="199" t="str">
        <f>+IF($B$2=1,DATA!A41,DemoDATA!A41)</f>
        <v xml:space="preserve"> - Aktivität 7</v>
      </c>
      <c r="B27" s="200">
        <f>+IF($B$2=1,DATA!B41,DemoDATA!B41)</f>
        <v>0</v>
      </c>
      <c r="C27" s="200">
        <f>+IF($B$2=1,DATA!C41,DemoDATA!C41)</f>
        <v>0</v>
      </c>
      <c r="D27" s="201">
        <f>+IF($B$2=1,DATA!D41,DemoDATA!D41)</f>
        <v>0</v>
      </c>
      <c r="E27" s="131">
        <f>+IF($B$2=1,DATA!E41,DemoDATA!E41)</f>
        <v>1</v>
      </c>
      <c r="F27" s="126"/>
      <c r="G27" s="132"/>
      <c r="H27" s="121"/>
      <c r="I27" s="133"/>
      <c r="J27" s="121"/>
      <c r="K27" s="121"/>
    </row>
    <row r="28" spans="1:11" x14ac:dyDescent="0.35">
      <c r="A28" s="199">
        <f>+IF($B$2=1,DATA!A42,DemoDATA!A42)</f>
        <v>0</v>
      </c>
      <c r="B28" s="200">
        <f>+IF($B$2=1,DATA!B42,DemoDATA!B42)</f>
        <v>0</v>
      </c>
      <c r="C28" s="200">
        <f>+IF($B$2=1,DATA!C42,DemoDATA!C42)</f>
        <v>0</v>
      </c>
      <c r="D28" s="201">
        <f>+IF($B$2=1,DATA!D42,DemoDATA!D42)</f>
        <v>0</v>
      </c>
      <c r="E28" s="131">
        <f>+IF($B$2=1,DATA!E42,DemoDATA!E42)</f>
        <v>0</v>
      </c>
      <c r="F28" s="126"/>
      <c r="G28" s="132"/>
      <c r="H28" s="121"/>
      <c r="I28" s="133"/>
      <c r="J28" s="121"/>
      <c r="K28" s="121"/>
    </row>
    <row r="29" spans="1:11" x14ac:dyDescent="0.35">
      <c r="A29" s="199">
        <f>+IF($B$2=1,DATA!A43,DemoDATA!A43)</f>
        <v>0</v>
      </c>
      <c r="B29" s="200">
        <f>+IF($B$2=1,DATA!B43,DemoDATA!B43)</f>
        <v>0</v>
      </c>
      <c r="C29" s="200">
        <f>+IF($B$2=1,DATA!C43,DemoDATA!C43)</f>
        <v>0</v>
      </c>
      <c r="D29" s="201">
        <f>+IF($B$2=1,DATA!D43,DemoDATA!D43)</f>
        <v>0</v>
      </c>
      <c r="E29" s="131">
        <f>+IF($B$2=1,DATA!E43,DemoDATA!E43)</f>
        <v>0</v>
      </c>
      <c r="F29" s="126"/>
      <c r="G29" s="132"/>
      <c r="H29" s="121"/>
      <c r="I29" s="133"/>
      <c r="J29" s="121"/>
      <c r="K29" s="121"/>
    </row>
    <row r="30" spans="1:11" x14ac:dyDescent="0.35">
      <c r="A30" s="199">
        <f>+IF($B$2=1,DATA!A44,DemoDATA!A44)</f>
        <v>0</v>
      </c>
      <c r="B30" s="200">
        <f>+IF($B$2=1,DATA!B44,DemoDATA!B44)</f>
        <v>0</v>
      </c>
      <c r="C30" s="200">
        <f>+IF($B$2=1,DATA!C44,DemoDATA!C44)</f>
        <v>0</v>
      </c>
      <c r="D30" s="201">
        <f>+IF($B$2=1,DATA!D44,DemoDATA!D44)</f>
        <v>0</v>
      </c>
      <c r="E30" s="131">
        <f>+IF($B$2=1,DATA!E44,DemoDATA!E44)</f>
        <v>0</v>
      </c>
      <c r="F30" s="126"/>
      <c r="G30" s="132"/>
      <c r="H30" s="121"/>
      <c r="I30" s="133"/>
      <c r="J30" s="121"/>
      <c r="K30" s="121"/>
    </row>
    <row r="31" spans="1:11" x14ac:dyDescent="0.35">
      <c r="A31" s="199">
        <f>+IF($B$2=1,DATA!A45,DemoDATA!A45)</f>
        <v>0</v>
      </c>
      <c r="B31" s="200">
        <f>+IF($B$2=1,DATA!B45,DemoDATA!B45)</f>
        <v>0</v>
      </c>
      <c r="C31" s="200">
        <f>+IF($B$2=1,DATA!C45,DemoDATA!C45)</f>
        <v>0</v>
      </c>
      <c r="D31" s="201">
        <f>+IF($B$2=1,DATA!D45,DemoDATA!D45)</f>
        <v>0</v>
      </c>
      <c r="E31" s="131">
        <f>+IF($B$2=1,DATA!E45,DemoDATA!E45)</f>
        <v>0</v>
      </c>
      <c r="F31" s="126"/>
      <c r="G31" s="132"/>
      <c r="H31" s="121"/>
      <c r="I31" s="133"/>
      <c r="J31" s="121"/>
      <c r="K31" s="121"/>
    </row>
    <row r="32" spans="1:11" x14ac:dyDescent="0.35">
      <c r="A32" s="199">
        <f>+IF($B$2=1,DATA!A46,DemoDATA!A46)</f>
        <v>0</v>
      </c>
      <c r="B32" s="200">
        <f>+IF($B$2=1,DATA!B46,DemoDATA!B46)</f>
        <v>0</v>
      </c>
      <c r="C32" s="200">
        <f>+IF($B$2=1,DATA!C46,DemoDATA!C46)</f>
        <v>0</v>
      </c>
      <c r="D32" s="201">
        <f>+IF($B$2=1,DATA!D46,DemoDATA!D46)</f>
        <v>0</v>
      </c>
      <c r="E32" s="131">
        <f>+IF($B$2=1,DATA!E46,DemoDATA!E46)</f>
        <v>0</v>
      </c>
      <c r="F32" s="126"/>
      <c r="G32" s="132"/>
      <c r="H32" s="121"/>
      <c r="I32" s="133"/>
      <c r="J32" s="121"/>
      <c r="K32" s="121"/>
    </row>
    <row r="33" spans="1:11" x14ac:dyDescent="0.35">
      <c r="A33" s="199">
        <f>+IF($B$2=1,DATA!A47,DemoDATA!A47)</f>
        <v>0</v>
      </c>
      <c r="B33" s="200">
        <f>+IF($B$2=1,DATA!B47,DemoDATA!B47)</f>
        <v>0</v>
      </c>
      <c r="C33" s="200">
        <f>+IF($B$2=1,DATA!C47,DemoDATA!C47)</f>
        <v>0</v>
      </c>
      <c r="D33" s="201">
        <f>+IF($B$2=1,DATA!D47,DemoDATA!D47)</f>
        <v>0</v>
      </c>
      <c r="E33" s="131">
        <f>+IF($B$2=1,DATA!E47,DemoDATA!E47)</f>
        <v>0</v>
      </c>
      <c r="F33" s="126"/>
      <c r="G33" s="132"/>
      <c r="H33" s="121"/>
      <c r="I33" s="133"/>
      <c r="J33" s="121"/>
      <c r="K33" s="121"/>
    </row>
    <row r="34" spans="1:11" x14ac:dyDescent="0.35">
      <c r="A34" s="199">
        <f>+IF($B$2=1,DATA!A48,DemoDATA!A48)</f>
        <v>0</v>
      </c>
      <c r="B34" s="200">
        <f>+IF($B$2=1,DATA!B48,DemoDATA!B48)</f>
        <v>0</v>
      </c>
      <c r="C34" s="200">
        <f>+IF($B$2=1,DATA!C48,DemoDATA!C48)</f>
        <v>0</v>
      </c>
      <c r="D34" s="201">
        <f>+IF($B$2=1,DATA!D48,DemoDATA!D48)</f>
        <v>0</v>
      </c>
      <c r="E34" s="131">
        <f>+IF($B$2=1,DATA!E48,DemoDATA!E48)</f>
        <v>0</v>
      </c>
      <c r="F34" s="126"/>
      <c r="G34" s="132"/>
      <c r="H34" s="121"/>
      <c r="I34" s="133"/>
      <c r="J34" s="121"/>
      <c r="K34" s="121"/>
    </row>
    <row r="35" spans="1:11" x14ac:dyDescent="0.35">
      <c r="A35" s="199">
        <f>+IF($B$2=1,DATA!A49,DemoDATA!A49)</f>
        <v>0</v>
      </c>
      <c r="B35" s="200">
        <f>+IF($B$2=1,DATA!B49,DemoDATA!B49)</f>
        <v>0</v>
      </c>
      <c r="C35" s="200">
        <f>+IF($B$2=1,DATA!C49,DemoDATA!C49)</f>
        <v>0</v>
      </c>
      <c r="D35" s="201">
        <f>+IF($B$2=1,DATA!D49,DemoDATA!D49)</f>
        <v>0</v>
      </c>
      <c r="E35" s="131">
        <f>+IF($B$2=1,DATA!E49,DemoDATA!E49)</f>
        <v>0</v>
      </c>
      <c r="F35" s="126"/>
      <c r="G35" s="132"/>
      <c r="H35" s="121"/>
      <c r="I35" s="133"/>
      <c r="J35" s="121"/>
      <c r="K35" s="121"/>
    </row>
    <row r="36" spans="1:11" x14ac:dyDescent="0.35">
      <c r="A36" s="199">
        <f>+IF($B$2=1,DATA!A50,DemoDATA!A50)</f>
        <v>0</v>
      </c>
      <c r="B36" s="200">
        <f>+IF($B$2=1,DATA!B50,DemoDATA!B50)</f>
        <v>0</v>
      </c>
      <c r="C36" s="200">
        <f>+IF($B$2=1,DATA!C50,DemoDATA!C50)</f>
        <v>0</v>
      </c>
      <c r="D36" s="201">
        <f>+IF($B$2=1,DATA!D50,DemoDATA!D50)</f>
        <v>0</v>
      </c>
      <c r="E36" s="131">
        <f>+IF($B$2=1,DATA!E50,DemoDATA!E50)</f>
        <v>0</v>
      </c>
      <c r="F36" s="126"/>
      <c r="G36" s="132"/>
      <c r="H36" s="121"/>
      <c r="I36" s="133"/>
      <c r="J36" s="121"/>
      <c r="K36" s="121"/>
    </row>
    <row r="37" spans="1:11" x14ac:dyDescent="0.35">
      <c r="A37" s="199">
        <f>+IF($B$2=1,DATA!A51,DemoDATA!A51)</f>
        <v>0</v>
      </c>
      <c r="B37" s="200">
        <f>+IF($B$2=1,DATA!B51,DemoDATA!B51)</f>
        <v>0</v>
      </c>
      <c r="C37" s="200">
        <f>+IF($B$2=1,DATA!C51,DemoDATA!C51)</f>
        <v>0</v>
      </c>
      <c r="D37" s="201">
        <f>+IF($B$2=1,DATA!D51,DemoDATA!D51)</f>
        <v>0</v>
      </c>
      <c r="E37" s="131">
        <f>+IF($B$2=1,DATA!E51,DemoDATA!E51)</f>
        <v>0</v>
      </c>
      <c r="F37" s="126"/>
      <c r="G37" s="132"/>
      <c r="H37" s="121"/>
      <c r="I37" s="133"/>
      <c r="J37" s="121"/>
      <c r="K37" s="121"/>
    </row>
    <row r="38" spans="1:11" x14ac:dyDescent="0.35">
      <c r="A38" s="199">
        <f>+IF($B$2=1,DATA!A52,DemoDATA!A52)</f>
        <v>0</v>
      </c>
      <c r="B38" s="200">
        <f>+IF($B$2=1,DATA!B52,DemoDATA!B52)</f>
        <v>0</v>
      </c>
      <c r="C38" s="200">
        <f>+IF($B$2=1,DATA!C52,DemoDATA!C52)</f>
        <v>0</v>
      </c>
      <c r="D38" s="201">
        <f>+IF($B$2=1,DATA!D52,DemoDATA!D52)</f>
        <v>0</v>
      </c>
      <c r="E38" s="131">
        <f>+IF($B$2=1,DATA!E52,DemoDATA!E52)</f>
        <v>0</v>
      </c>
      <c r="F38" s="126"/>
      <c r="G38" s="132"/>
      <c r="H38" s="121"/>
      <c r="I38" s="133"/>
      <c r="J38" s="121"/>
      <c r="K38" s="121"/>
    </row>
    <row r="39" spans="1:11" x14ac:dyDescent="0.35">
      <c r="A39" s="202">
        <f>+IF($B$2=1,DATA!A53,DemoDATA!A53)</f>
        <v>0</v>
      </c>
      <c r="B39" s="203">
        <f>+IF($B$2=1,DATA!B53,DemoDATA!B53)</f>
        <v>0</v>
      </c>
      <c r="C39" s="203">
        <f>+IF($B$2=1,DATA!C53,DemoDATA!C53)</f>
        <v>0</v>
      </c>
      <c r="D39" s="204">
        <f>+IF($B$2=1,DATA!D53,DemoDATA!D53)</f>
        <v>0</v>
      </c>
      <c r="E39" s="150">
        <f>+IF($B$2=1,DATA!E53,DemoDATA!E53)</f>
        <v>0</v>
      </c>
      <c r="F39" s="126"/>
      <c r="G39" s="132"/>
      <c r="H39" s="121"/>
      <c r="I39" s="133"/>
      <c r="J39" s="121"/>
      <c r="K39" s="121"/>
    </row>
    <row r="40" spans="1:11" x14ac:dyDescent="0.35">
      <c r="B40" s="3"/>
    </row>
    <row r="41" spans="1:11" x14ac:dyDescent="0.35">
      <c r="B41" s="3"/>
    </row>
    <row r="42" spans="1:11" x14ac:dyDescent="0.35">
      <c r="B42" s="3"/>
    </row>
    <row r="43" spans="1:11" x14ac:dyDescent="0.35">
      <c r="B43" s="3"/>
    </row>
    <row r="44" spans="1:11" x14ac:dyDescent="0.35">
      <c r="B44" s="3"/>
      <c r="J44" s="19"/>
    </row>
    <row r="45" spans="1:11" x14ac:dyDescent="0.35">
      <c r="B45" s="3"/>
      <c r="J45" s="20"/>
    </row>
    <row r="46" spans="1:11" x14ac:dyDescent="0.35">
      <c r="B46" s="3"/>
      <c r="J46" s="19"/>
    </row>
    <row r="47" spans="1:11" x14ac:dyDescent="0.35">
      <c r="B47" s="3"/>
      <c r="J47" s="20"/>
    </row>
    <row r="48" spans="1:11" x14ac:dyDescent="0.35">
      <c r="B48" s="3"/>
      <c r="J48" s="19"/>
    </row>
    <row r="49" spans="2:10" x14ac:dyDescent="0.35">
      <c r="B49" s="3"/>
      <c r="J49" s="19"/>
    </row>
    <row r="50" spans="2:10" x14ac:dyDescent="0.35">
      <c r="B50" s="3"/>
      <c r="J50" s="19"/>
    </row>
    <row r="51" spans="2:10" x14ac:dyDescent="0.35">
      <c r="B51" s="3"/>
      <c r="J51" s="19"/>
    </row>
    <row r="52" spans="2:10" x14ac:dyDescent="0.35">
      <c r="B52" s="3"/>
      <c r="J52" s="19"/>
    </row>
    <row r="53" spans="2:10" x14ac:dyDescent="0.35">
      <c r="B53" s="3"/>
      <c r="J53" s="19"/>
    </row>
    <row r="54" spans="2:10" x14ac:dyDescent="0.35">
      <c r="B54" s="3"/>
      <c r="J54" s="19"/>
    </row>
    <row r="55" spans="2:10" x14ac:dyDescent="0.35">
      <c r="B55" s="3"/>
      <c r="J55" s="19"/>
    </row>
    <row r="56" spans="2:10" x14ac:dyDescent="0.35">
      <c r="B56" s="3"/>
      <c r="J56" s="19"/>
    </row>
    <row r="57" spans="2:10" x14ac:dyDescent="0.35">
      <c r="B57" s="3"/>
      <c r="J57" s="19"/>
    </row>
    <row r="58" spans="2:10" x14ac:dyDescent="0.35">
      <c r="B58" s="3"/>
      <c r="J58" s="19"/>
    </row>
    <row r="59" spans="2:10" x14ac:dyDescent="0.35">
      <c r="B59" s="3"/>
      <c r="J59" s="19"/>
    </row>
    <row r="60" spans="2:10" x14ac:dyDescent="0.35">
      <c r="B60" s="3"/>
      <c r="J60" s="19"/>
    </row>
    <row r="61" spans="2:10" x14ac:dyDescent="0.35">
      <c r="B61" s="3"/>
      <c r="J61" s="19"/>
    </row>
    <row r="62" spans="2:10" x14ac:dyDescent="0.35">
      <c r="B62" s="3"/>
      <c r="J62" s="19"/>
    </row>
  </sheetData>
  <mergeCells count="47">
    <mergeCell ref="BE5:BH5"/>
    <mergeCell ref="BP5:BS5"/>
    <mergeCell ref="CA5:CD5"/>
    <mergeCell ref="CL5:CO5"/>
    <mergeCell ref="CW5:CZ5"/>
    <mergeCell ref="DH5:DK5"/>
    <mergeCell ref="A1:M1"/>
    <mergeCell ref="B5:E5"/>
    <mergeCell ref="M5:P5"/>
    <mergeCell ref="X5:AA5"/>
    <mergeCell ref="AI5:AL5"/>
    <mergeCell ref="AT5:AW5"/>
    <mergeCell ref="HY5:IB5"/>
    <mergeCell ref="IJ5:IM5"/>
    <mergeCell ref="DS5:DV5"/>
    <mergeCell ref="ED5:EG5"/>
    <mergeCell ref="EO5:ER5"/>
    <mergeCell ref="EZ5:FC5"/>
    <mergeCell ref="FK5:FN5"/>
    <mergeCell ref="FV5:FY5"/>
    <mergeCell ref="IU5:IV5"/>
    <mergeCell ref="B11:E11"/>
    <mergeCell ref="B13:K14"/>
    <mergeCell ref="A19:D19"/>
    <mergeCell ref="A21:D21"/>
    <mergeCell ref="A22:D22"/>
    <mergeCell ref="GG5:GJ5"/>
    <mergeCell ref="GR5:GU5"/>
    <mergeCell ref="HC5:HF5"/>
    <mergeCell ref="HN5:HQ5"/>
    <mergeCell ref="A34:D34"/>
    <mergeCell ref="A23:D23"/>
    <mergeCell ref="A24:D24"/>
    <mergeCell ref="A25:D25"/>
    <mergeCell ref="A26:D26"/>
    <mergeCell ref="A27:D27"/>
    <mergeCell ref="A28:D28"/>
    <mergeCell ref="A35:D35"/>
    <mergeCell ref="A36:D36"/>
    <mergeCell ref="A37:D37"/>
    <mergeCell ref="A38:D38"/>
    <mergeCell ref="A39:D39"/>
    <mergeCell ref="A29:D29"/>
    <mergeCell ref="A30:D30"/>
    <mergeCell ref="A31:D31"/>
    <mergeCell ref="A32:D32"/>
    <mergeCell ref="A33:D33"/>
  </mergeCells>
  <phoneticPr fontId="22" type="noConversion"/>
  <dataValidations count="1">
    <dataValidation allowBlank="1" showInputMessage="1" showErrorMessage="1" promptTitle="made by HH" sqref="N675"/>
  </dataValidations>
  <pageMargins left="0.78740157480314965" right="0.78740157480314965" top="0.98425196850393704" bottom="0.98425196850393704" header="0.51181102362204722" footer="0.51181102362204722"/>
  <pageSetup paperSize="9" scale="65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S25"/>
  <sheetViews>
    <sheetView showGridLines="0" topLeftCell="A3" workbookViewId="0">
      <selection sqref="A1:S1"/>
    </sheetView>
  </sheetViews>
  <sheetFormatPr baseColWidth="10" defaultColWidth="11" defaultRowHeight="15.5" x14ac:dyDescent="0.35"/>
  <cols>
    <col min="1" max="1" width="3.33203125" style="23" customWidth="1"/>
    <col min="2" max="4" width="11" style="23"/>
    <col min="5" max="5" width="8.08203125" style="23" customWidth="1"/>
    <col min="6" max="16384" width="11" style="23"/>
  </cols>
  <sheetData>
    <row r="1" spans="1:19" ht="21" x14ac:dyDescent="0.5">
      <c r="A1" s="25"/>
      <c r="B1" s="26"/>
      <c r="C1" s="49" t="str">
        <f>+' '!B11</f>
        <v xml:space="preserve">Zielerreichungsgrad </v>
      </c>
      <c r="D1" s="26"/>
      <c r="G1" s="224" t="s">
        <v>35</v>
      </c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</row>
    <row r="2" spans="1:19" x14ac:dyDescent="0.35">
      <c r="A2" s="25"/>
      <c r="B2" s="26"/>
      <c r="C2" s="26"/>
      <c r="D2" s="26"/>
    </row>
    <row r="3" spans="1:19" x14ac:dyDescent="0.35">
      <c r="A3" s="25"/>
      <c r="B3" s="26"/>
      <c r="C3" s="26"/>
      <c r="D3" s="26"/>
    </row>
    <row r="4" spans="1:19" x14ac:dyDescent="0.35">
      <c r="A4" s="25"/>
      <c r="B4" s="26"/>
      <c r="C4" s="26"/>
      <c r="D4" s="26"/>
    </row>
    <row r="5" spans="1:19" x14ac:dyDescent="0.35">
      <c r="A5" s="25"/>
      <c r="B5" s="26"/>
      <c r="C5" s="26"/>
      <c r="D5" s="26"/>
    </row>
    <row r="6" spans="1:19" x14ac:dyDescent="0.35">
      <c r="A6" s="25"/>
      <c r="B6" s="26"/>
      <c r="C6" s="26"/>
      <c r="D6" s="26"/>
    </row>
    <row r="7" spans="1:19" x14ac:dyDescent="0.35">
      <c r="A7" s="25"/>
      <c r="B7" s="26"/>
      <c r="C7" s="26"/>
      <c r="D7" s="26"/>
    </row>
    <row r="8" spans="1:19" x14ac:dyDescent="0.35">
      <c r="A8" s="25"/>
      <c r="B8" s="26"/>
      <c r="C8" s="26"/>
      <c r="D8" s="26"/>
    </row>
    <row r="9" spans="1:19" x14ac:dyDescent="0.35">
      <c r="A9" s="25"/>
      <c r="B9" s="26"/>
      <c r="C9" s="26"/>
      <c r="D9" s="26"/>
    </row>
    <row r="10" spans="1:19" x14ac:dyDescent="0.35">
      <c r="A10" s="25"/>
      <c r="B10" s="26"/>
      <c r="C10" s="32"/>
      <c r="D10" s="32"/>
    </row>
    <row r="11" spans="1:19" x14ac:dyDescent="0.35">
      <c r="A11" s="25"/>
      <c r="B11" s="26"/>
      <c r="C11" s="26"/>
      <c r="D11" s="26"/>
    </row>
    <row r="12" spans="1:19" x14ac:dyDescent="0.35">
      <c r="A12" s="25"/>
      <c r="B12" s="26"/>
      <c r="C12" s="26"/>
      <c r="D12" s="26"/>
    </row>
    <row r="13" spans="1:19" x14ac:dyDescent="0.35">
      <c r="A13" s="25"/>
      <c r="B13" s="26"/>
      <c r="C13" s="26"/>
      <c r="D13" s="26"/>
    </row>
    <row r="14" spans="1:19" x14ac:dyDescent="0.35">
      <c r="A14" s="25"/>
      <c r="B14" s="26"/>
      <c r="C14" s="26"/>
      <c r="D14" s="26"/>
    </row>
    <row r="15" spans="1:19" x14ac:dyDescent="0.35">
      <c r="A15" s="25"/>
      <c r="B15" s="26"/>
      <c r="C15" s="26"/>
      <c r="D15" s="26"/>
    </row>
    <row r="16" spans="1:19" x14ac:dyDescent="0.35">
      <c r="A16" s="25"/>
      <c r="B16" s="26"/>
      <c r="C16" s="26"/>
      <c r="D16" s="26"/>
    </row>
    <row r="17" spans="1:4" x14ac:dyDescent="0.35">
      <c r="A17" s="25"/>
      <c r="B17" s="26"/>
      <c r="C17" s="26"/>
      <c r="D17" s="26"/>
    </row>
    <row r="18" spans="1:4" x14ac:dyDescent="0.35">
      <c r="A18" s="25"/>
      <c r="B18" s="26"/>
      <c r="C18" s="26"/>
      <c r="D18" s="26"/>
    </row>
    <row r="19" spans="1:4" x14ac:dyDescent="0.35">
      <c r="A19" s="25"/>
      <c r="B19" s="26"/>
      <c r="C19" s="26"/>
      <c r="D19" s="26"/>
    </row>
    <row r="20" spans="1:4" x14ac:dyDescent="0.35">
      <c r="A20" s="25"/>
      <c r="B20" s="26"/>
      <c r="C20" s="26"/>
      <c r="D20" s="26"/>
    </row>
    <row r="21" spans="1:4" x14ac:dyDescent="0.35">
      <c r="A21" s="25"/>
      <c r="B21" s="26"/>
      <c r="C21" s="26"/>
      <c r="D21" s="26"/>
    </row>
    <row r="22" spans="1:4" x14ac:dyDescent="0.35">
      <c r="A22" s="25"/>
      <c r="B22" s="26"/>
      <c r="C22" s="26"/>
      <c r="D22" s="26"/>
    </row>
    <row r="23" spans="1:4" x14ac:dyDescent="0.35">
      <c r="A23" s="25"/>
      <c r="B23" s="26"/>
      <c r="C23" s="26"/>
      <c r="D23" s="26"/>
    </row>
    <row r="24" spans="1:4" x14ac:dyDescent="0.35">
      <c r="A24" s="25"/>
      <c r="B24" s="26"/>
      <c r="C24" s="26"/>
      <c r="D24" s="26"/>
    </row>
    <row r="25" spans="1:4" x14ac:dyDescent="0.35">
      <c r="A25" s="25"/>
    </row>
  </sheetData>
  <mergeCells count="1">
    <mergeCell ref="G1:S1"/>
  </mergeCells>
  <conditionalFormatting sqref="C1">
    <cfRule type="expression" dxfId="0" priority="1" stopIfTrue="1">
      <formula>$F$6=100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WELCOME</vt:lpstr>
      <vt:lpstr>Navigation</vt:lpstr>
      <vt:lpstr>DemoDATA</vt:lpstr>
      <vt:lpstr>DATA</vt:lpstr>
      <vt:lpstr>Status</vt:lpstr>
      <vt:lpstr> </vt:lpstr>
      <vt:lpstr>  </vt:lpstr>
      <vt:lpstr>DATA!Druckbereich</vt:lpstr>
      <vt:lpstr>Status!Druckbereich</vt:lpstr>
      <vt:lpstr>WELCOME!Druckbereich</vt:lpstr>
      <vt:lpstr>WELCOME!Drucktitel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2010-08-25T17:00:43Z</dcterms:created>
  <dcterms:modified xsi:type="dcterms:W3CDTF">2014-10-31T19:50:45Z</dcterms:modified>
</cp:coreProperties>
</file>