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FreebiesD\"/>
    </mc:Choice>
  </mc:AlternateContent>
  <bookViews>
    <workbookView xWindow="240" yWindow="120" windowWidth="10470" windowHeight="9500"/>
  </bookViews>
  <sheets>
    <sheet name="WELCOME" sheetId="11" r:id="rId1"/>
    <sheet name="Data" sheetId="10" r:id="rId2"/>
    <sheet name="map" sheetId="3" r:id="rId3"/>
    <sheet name="mapA" sheetId="7" r:id="rId4"/>
    <sheet name="mapB" sheetId="9" r:id="rId5"/>
    <sheet name="changemap" sheetId="6" r:id="rId6"/>
  </sheets>
  <definedNames>
    <definedName name="_xlnm._FilterDatabase" localSheetId="5" hidden="1">changemap!$K$36:$K$82</definedName>
    <definedName name="_xlnm._FilterDatabase" localSheetId="2" hidden="1">map!$K$36:$K$82</definedName>
    <definedName name="_xlnm._FilterDatabase" localSheetId="3" hidden="1">mapA!$F$34:$F$80</definedName>
    <definedName name="_xlnm._FilterDatabase" localSheetId="4" hidden="1">mapB!$F$34:$F$80</definedName>
    <definedName name="_xlnm.Print_Area" localSheetId="5">changemap!$A$3:$I$82</definedName>
    <definedName name="_xlnm.Print_Area" localSheetId="2">map!$A$1:$I$82</definedName>
    <definedName name="_xlnm.Print_Area" localSheetId="3">mapA!$A$1:$D$32</definedName>
    <definedName name="_xlnm.Print_Area" localSheetId="4">mapB!$A$1:$D$80</definedName>
    <definedName name="_xlnm.Print_Area" localSheetId="0">WELCOME!$A$1:$A$28</definedName>
    <definedName name="_xlnm.Print_Titles" localSheetId="5">changemap!$36:$36</definedName>
    <definedName name="_xlnm.Print_Titles" localSheetId="0">WELCOME!$1:$2</definedName>
  </definedNames>
  <calcPr calcId="152511"/>
</workbook>
</file>

<file path=xl/calcChain.xml><?xml version="1.0" encoding="utf-8"?>
<calcChain xmlns="http://schemas.openxmlformats.org/spreadsheetml/2006/main">
  <c r="A36" i="6" l="1"/>
  <c r="C34" i="9"/>
  <c r="B36" i="3"/>
  <c r="C34" i="7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N68" i="6"/>
  <c r="N70" i="6"/>
  <c r="N72" i="6"/>
  <c r="N74" i="6"/>
  <c r="N76" i="6"/>
  <c r="N78" i="6"/>
  <c r="N80" i="6"/>
  <c r="N37" i="6"/>
  <c r="O36" i="6"/>
  <c r="N36" i="6"/>
  <c r="F33" i="7"/>
  <c r="K35" i="6" s="1"/>
  <c r="W34" i="9"/>
  <c r="V34" i="9"/>
  <c r="V36" i="7"/>
  <c r="N38" i="6" s="1"/>
  <c r="W36" i="7"/>
  <c r="W36" i="9" s="1"/>
  <c r="V37" i="7"/>
  <c r="N39" i="6" s="1"/>
  <c r="W37" i="7"/>
  <c r="O39" i="6" s="1"/>
  <c r="V38" i="7"/>
  <c r="V38" i="9" s="1"/>
  <c r="W38" i="7"/>
  <c r="W38" i="9" s="1"/>
  <c r="V39" i="7"/>
  <c r="N41" i="6" s="1"/>
  <c r="W39" i="7"/>
  <c r="O41" i="6" s="1"/>
  <c r="V40" i="7"/>
  <c r="V40" i="9" s="1"/>
  <c r="W40" i="7"/>
  <c r="W40" i="9" s="1"/>
  <c r="V41" i="7"/>
  <c r="N43" i="6" s="1"/>
  <c r="W41" i="7"/>
  <c r="O43" i="6" s="1"/>
  <c r="V42" i="7"/>
  <c r="V42" i="9" s="1"/>
  <c r="W42" i="7"/>
  <c r="W42" i="9" s="1"/>
  <c r="V43" i="7"/>
  <c r="N45" i="6" s="1"/>
  <c r="W43" i="7"/>
  <c r="O45" i="6" s="1"/>
  <c r="V44" i="7"/>
  <c r="V44" i="9" s="1"/>
  <c r="W44" i="7"/>
  <c r="W44" i="9" s="1"/>
  <c r="V45" i="7"/>
  <c r="N47" i="6" s="1"/>
  <c r="W45" i="7"/>
  <c r="O47" i="6" s="1"/>
  <c r="V46" i="7"/>
  <c r="V46" i="9" s="1"/>
  <c r="W46" i="7"/>
  <c r="W46" i="9" s="1"/>
  <c r="V47" i="7"/>
  <c r="N49" i="6" s="1"/>
  <c r="W47" i="7"/>
  <c r="O49" i="6" s="1"/>
  <c r="V48" i="7"/>
  <c r="V48" i="9" s="1"/>
  <c r="W48" i="7"/>
  <c r="W48" i="9" s="1"/>
  <c r="V49" i="7"/>
  <c r="N51" i="6" s="1"/>
  <c r="W49" i="7"/>
  <c r="O51" i="6" s="1"/>
  <c r="V50" i="7"/>
  <c r="V50" i="9" s="1"/>
  <c r="W50" i="7"/>
  <c r="W50" i="9" s="1"/>
  <c r="V51" i="7"/>
  <c r="N53" i="6" s="1"/>
  <c r="W51" i="7"/>
  <c r="O53" i="6" s="1"/>
  <c r="V52" i="7"/>
  <c r="V52" i="9" s="1"/>
  <c r="W52" i="7"/>
  <c r="W52" i="9" s="1"/>
  <c r="V53" i="7"/>
  <c r="N55" i="6" s="1"/>
  <c r="W53" i="7"/>
  <c r="W53" i="9" s="1"/>
  <c r="V54" i="7"/>
  <c r="V54" i="9" s="1"/>
  <c r="W54" i="7"/>
  <c r="W54" i="9" s="1"/>
  <c r="V55" i="7"/>
  <c r="N57" i="6" s="1"/>
  <c r="W55" i="7"/>
  <c r="O57" i="6" s="1"/>
  <c r="V56" i="7"/>
  <c r="V56" i="9" s="1"/>
  <c r="W56" i="7"/>
  <c r="W56" i="9" s="1"/>
  <c r="V57" i="7"/>
  <c r="N59" i="6" s="1"/>
  <c r="W57" i="7"/>
  <c r="O59" i="6" s="1"/>
  <c r="V58" i="7"/>
  <c r="V58" i="9" s="1"/>
  <c r="W58" i="7"/>
  <c r="W58" i="9" s="1"/>
  <c r="V59" i="7"/>
  <c r="N61" i="6" s="1"/>
  <c r="W59" i="7"/>
  <c r="O61" i="6" s="1"/>
  <c r="V60" i="7"/>
  <c r="V60" i="9" s="1"/>
  <c r="W60" i="7"/>
  <c r="W60" i="9" s="1"/>
  <c r="V61" i="7"/>
  <c r="N63" i="6" s="1"/>
  <c r="W61" i="7"/>
  <c r="W61" i="9" s="1"/>
  <c r="V62" i="7"/>
  <c r="V62" i="9" s="1"/>
  <c r="W62" i="7"/>
  <c r="W62" i="9" s="1"/>
  <c r="V63" i="7"/>
  <c r="N65" i="6" s="1"/>
  <c r="W63" i="7"/>
  <c r="O65" i="6" s="1"/>
  <c r="V64" i="7"/>
  <c r="V64" i="9" s="1"/>
  <c r="W64" i="7"/>
  <c r="W64" i="9" s="1"/>
  <c r="V65" i="7"/>
  <c r="N67" i="6" s="1"/>
  <c r="W65" i="7"/>
  <c r="O67" i="6" s="1"/>
  <c r="V66" i="7"/>
  <c r="V66" i="9" s="1"/>
  <c r="W66" i="7"/>
  <c r="W66" i="9" s="1"/>
  <c r="V67" i="7"/>
  <c r="N69" i="6" s="1"/>
  <c r="W67" i="7"/>
  <c r="W67" i="9" s="1"/>
  <c r="V68" i="7"/>
  <c r="V68" i="9" s="1"/>
  <c r="W68" i="7"/>
  <c r="W68" i="9" s="1"/>
  <c r="V69" i="7"/>
  <c r="N71" i="6" s="1"/>
  <c r="W69" i="7"/>
  <c r="O71" i="6" s="1"/>
  <c r="V70" i="7"/>
  <c r="V70" i="9" s="1"/>
  <c r="W70" i="7"/>
  <c r="W70" i="9" s="1"/>
  <c r="V71" i="7"/>
  <c r="N73" i="6" s="1"/>
  <c r="W71" i="7"/>
  <c r="O73" i="6" s="1"/>
  <c r="V72" i="7"/>
  <c r="V72" i="9" s="1"/>
  <c r="W72" i="7"/>
  <c r="W72" i="9" s="1"/>
  <c r="V73" i="7"/>
  <c r="N75" i="6" s="1"/>
  <c r="W73" i="7"/>
  <c r="O75" i="6" s="1"/>
  <c r="V74" i="7"/>
  <c r="V74" i="9" s="1"/>
  <c r="W74" i="7"/>
  <c r="W74" i="9" s="1"/>
  <c r="V75" i="7"/>
  <c r="N77" i="6" s="1"/>
  <c r="W75" i="7"/>
  <c r="W75" i="9" s="1"/>
  <c r="V76" i="7"/>
  <c r="V76" i="9" s="1"/>
  <c r="W76" i="7"/>
  <c r="W76" i="9" s="1"/>
  <c r="V77" i="7"/>
  <c r="N79" i="6" s="1"/>
  <c r="W77" i="7"/>
  <c r="O79" i="6" s="1"/>
  <c r="V78" i="7"/>
  <c r="V78" i="9" s="1"/>
  <c r="W78" i="7"/>
  <c r="W78" i="9" s="1"/>
  <c r="V79" i="7"/>
  <c r="N81" i="6" s="1"/>
  <c r="W79" i="7"/>
  <c r="O81" i="6" s="1"/>
  <c r="W35" i="7"/>
  <c r="O37" i="6" s="1"/>
  <c r="V35" i="7"/>
  <c r="V35" i="9" s="1"/>
  <c r="A1" i="6"/>
  <c r="A1" i="9"/>
  <c r="A1" i="7"/>
  <c r="A1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E37" i="3"/>
  <c r="D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37" i="3"/>
  <c r="C24" i="10"/>
  <c r="B24" i="10"/>
  <c r="C70" i="10"/>
  <c r="B70" i="10"/>
  <c r="W77" i="9" l="1"/>
  <c r="W71" i="9"/>
  <c r="W65" i="9"/>
  <c r="W57" i="9"/>
  <c r="W51" i="9"/>
  <c r="W47" i="9"/>
  <c r="W43" i="9"/>
  <c r="W41" i="9"/>
  <c r="W37" i="9"/>
  <c r="W35" i="9"/>
  <c r="V36" i="9"/>
  <c r="O80" i="6"/>
  <c r="O78" i="6"/>
  <c r="O76" i="6"/>
  <c r="O74" i="6"/>
  <c r="O72" i="6"/>
  <c r="O70" i="6"/>
  <c r="O68" i="6"/>
  <c r="O66" i="6"/>
  <c r="O64" i="6"/>
  <c r="O62" i="6"/>
  <c r="O60" i="6"/>
  <c r="O58" i="6"/>
  <c r="O56" i="6"/>
  <c r="O54" i="6"/>
  <c r="O52" i="6"/>
  <c r="O50" i="6"/>
  <c r="O48" i="6"/>
  <c r="O46" i="6"/>
  <c r="O44" i="6"/>
  <c r="O42" i="6"/>
  <c r="O40" i="6"/>
  <c r="W79" i="9"/>
  <c r="W73" i="9"/>
  <c r="W69" i="9"/>
  <c r="W63" i="9"/>
  <c r="W59" i="9"/>
  <c r="W55" i="9"/>
  <c r="W49" i="9"/>
  <c r="W45" i="9"/>
  <c r="W39" i="9"/>
  <c r="V79" i="9"/>
  <c r="V77" i="9"/>
  <c r="V75" i="9"/>
  <c r="V73" i="9"/>
  <c r="V71" i="9"/>
  <c r="V69" i="9"/>
  <c r="V67" i="9"/>
  <c r="V65" i="9"/>
  <c r="V63" i="9"/>
  <c r="V61" i="9"/>
  <c r="V59" i="9"/>
  <c r="V57" i="9"/>
  <c r="V55" i="9"/>
  <c r="V53" i="9"/>
  <c r="V51" i="9"/>
  <c r="V49" i="9"/>
  <c r="V47" i="9"/>
  <c r="V45" i="9"/>
  <c r="V43" i="9"/>
  <c r="V41" i="9"/>
  <c r="V39" i="9"/>
  <c r="V37" i="9"/>
  <c r="F33" i="9"/>
  <c r="O38" i="6"/>
  <c r="O77" i="6"/>
  <c r="O69" i="6"/>
  <c r="O63" i="6"/>
  <c r="O55" i="6"/>
  <c r="I1" i="6"/>
  <c r="D1" i="9"/>
  <c r="D1" i="7"/>
  <c r="I1" i="3"/>
  <c r="E36" i="3"/>
  <c r="B34" i="9" s="1"/>
  <c r="D36" i="3"/>
  <c r="C36" i="6" s="1"/>
  <c r="D37" i="6"/>
  <c r="C37" i="6"/>
  <c r="D38" i="6"/>
  <c r="C38" i="6"/>
  <c r="D39" i="6"/>
  <c r="C39" i="6"/>
  <c r="D40" i="6"/>
  <c r="C40" i="6"/>
  <c r="D41" i="6"/>
  <c r="C41" i="6"/>
  <c r="D42" i="6"/>
  <c r="C42" i="6"/>
  <c r="D43" i="6"/>
  <c r="C43" i="6"/>
  <c r="D44" i="6"/>
  <c r="C44" i="6"/>
  <c r="D45" i="6"/>
  <c r="C45" i="6"/>
  <c r="D46" i="6"/>
  <c r="C46" i="6"/>
  <c r="D47" i="6"/>
  <c r="K47" i="6" s="1"/>
  <c r="C47" i="6"/>
  <c r="D48" i="6"/>
  <c r="C48" i="6"/>
  <c r="D49" i="6"/>
  <c r="C49" i="6"/>
  <c r="D50" i="6"/>
  <c r="C50" i="6"/>
  <c r="D51" i="6"/>
  <c r="C51" i="6"/>
  <c r="D52" i="6"/>
  <c r="C52" i="6"/>
  <c r="D53" i="6"/>
  <c r="C53" i="6"/>
  <c r="D54" i="6"/>
  <c r="C54" i="6"/>
  <c r="D55" i="6"/>
  <c r="C55" i="6"/>
  <c r="D56" i="6"/>
  <c r="C56" i="6"/>
  <c r="D57" i="6"/>
  <c r="C57" i="6"/>
  <c r="D58" i="6"/>
  <c r="C58" i="6"/>
  <c r="D59" i="6"/>
  <c r="C59" i="6"/>
  <c r="D60" i="6"/>
  <c r="C60" i="6"/>
  <c r="D61" i="6"/>
  <c r="C61" i="6"/>
  <c r="D62" i="6"/>
  <c r="C62" i="6"/>
  <c r="D63" i="6"/>
  <c r="K63" i="6" s="1"/>
  <c r="C63" i="6"/>
  <c r="D64" i="6"/>
  <c r="C64" i="6"/>
  <c r="D65" i="6"/>
  <c r="C65" i="6"/>
  <c r="D66" i="6"/>
  <c r="C66" i="6"/>
  <c r="D67" i="6"/>
  <c r="C67" i="6"/>
  <c r="D68" i="6"/>
  <c r="C68" i="6"/>
  <c r="D69" i="6"/>
  <c r="C69" i="6"/>
  <c r="D70" i="6"/>
  <c r="C70" i="6"/>
  <c r="D71" i="6"/>
  <c r="C71" i="6"/>
  <c r="D72" i="6"/>
  <c r="C72" i="6"/>
  <c r="D73" i="6"/>
  <c r="C73" i="6"/>
  <c r="D74" i="6"/>
  <c r="Q74" i="6" s="1"/>
  <c r="F74" i="6" s="1"/>
  <c r="C74" i="6"/>
  <c r="D75" i="6"/>
  <c r="C75" i="6"/>
  <c r="D76" i="6"/>
  <c r="C76" i="6"/>
  <c r="D77" i="6"/>
  <c r="C77" i="6"/>
  <c r="D78" i="6"/>
  <c r="C78" i="6"/>
  <c r="D79" i="6"/>
  <c r="C79" i="6"/>
  <c r="D80" i="6"/>
  <c r="C80" i="6"/>
  <c r="D81" i="6"/>
  <c r="C81" i="6"/>
  <c r="B36" i="9"/>
  <c r="F36" i="9" s="1"/>
  <c r="B37" i="9"/>
  <c r="B38" i="9"/>
  <c r="F38" i="9" s="1"/>
  <c r="B39" i="9"/>
  <c r="F39" i="9" s="1"/>
  <c r="B40" i="9"/>
  <c r="F40" i="9" s="1"/>
  <c r="B41" i="9"/>
  <c r="F41" i="9" s="1"/>
  <c r="B42" i="9"/>
  <c r="F42" i="9" s="1"/>
  <c r="B43" i="9"/>
  <c r="F43" i="9" s="1"/>
  <c r="B44" i="9"/>
  <c r="F44" i="9" s="1"/>
  <c r="B45" i="9"/>
  <c r="F45" i="9" s="1"/>
  <c r="B46" i="9"/>
  <c r="F46" i="9" s="1"/>
  <c r="B47" i="9"/>
  <c r="F47" i="9" s="1"/>
  <c r="B48" i="9"/>
  <c r="F48" i="9" s="1"/>
  <c r="B49" i="9"/>
  <c r="F49" i="9" s="1"/>
  <c r="B50" i="9"/>
  <c r="F50" i="9" s="1"/>
  <c r="B51" i="9"/>
  <c r="F51" i="9" s="1"/>
  <c r="B52" i="9"/>
  <c r="F52" i="9" s="1"/>
  <c r="B53" i="9"/>
  <c r="F53" i="9" s="1"/>
  <c r="B54" i="9"/>
  <c r="F54" i="9" s="1"/>
  <c r="B55" i="9"/>
  <c r="F55" i="9" s="1"/>
  <c r="B56" i="9"/>
  <c r="F56" i="9" s="1"/>
  <c r="B57" i="9"/>
  <c r="F57" i="9" s="1"/>
  <c r="B58" i="9"/>
  <c r="F58" i="9" s="1"/>
  <c r="B59" i="9"/>
  <c r="F59" i="9" s="1"/>
  <c r="B60" i="9"/>
  <c r="F60" i="9" s="1"/>
  <c r="B61" i="9"/>
  <c r="F61" i="9" s="1"/>
  <c r="B62" i="9"/>
  <c r="F62" i="9" s="1"/>
  <c r="B63" i="9"/>
  <c r="F63" i="9" s="1"/>
  <c r="B64" i="9"/>
  <c r="F64" i="9" s="1"/>
  <c r="B65" i="9"/>
  <c r="F65" i="9" s="1"/>
  <c r="B66" i="9"/>
  <c r="F66" i="9" s="1"/>
  <c r="B67" i="9"/>
  <c r="F67" i="9" s="1"/>
  <c r="B68" i="9"/>
  <c r="F68" i="9" s="1"/>
  <c r="B69" i="9"/>
  <c r="F69" i="9" s="1"/>
  <c r="B70" i="9"/>
  <c r="F70" i="9" s="1"/>
  <c r="B71" i="9"/>
  <c r="F71" i="9" s="1"/>
  <c r="B72" i="9"/>
  <c r="F72" i="9" s="1"/>
  <c r="B73" i="9"/>
  <c r="F73" i="9" s="1"/>
  <c r="B74" i="9"/>
  <c r="F74" i="9" s="1"/>
  <c r="B75" i="9"/>
  <c r="F75" i="9" s="1"/>
  <c r="B76" i="9"/>
  <c r="F76" i="9" s="1"/>
  <c r="B77" i="9"/>
  <c r="F77" i="9" s="1"/>
  <c r="B78" i="9"/>
  <c r="F78" i="9" s="1"/>
  <c r="B79" i="9"/>
  <c r="F79" i="9" s="1"/>
  <c r="B35" i="9"/>
  <c r="F35" i="9" s="1"/>
  <c r="B36" i="7"/>
  <c r="F36" i="7" s="1"/>
  <c r="B37" i="7"/>
  <c r="F37" i="7" s="1"/>
  <c r="B38" i="7"/>
  <c r="F38" i="7" s="1"/>
  <c r="B39" i="7"/>
  <c r="F39" i="7" s="1"/>
  <c r="B40" i="7"/>
  <c r="F40" i="7" s="1"/>
  <c r="B41" i="7"/>
  <c r="F41" i="7" s="1"/>
  <c r="B42" i="7"/>
  <c r="F42" i="7" s="1"/>
  <c r="B43" i="7"/>
  <c r="F43" i="7" s="1"/>
  <c r="B44" i="7"/>
  <c r="F44" i="7" s="1"/>
  <c r="B45" i="7"/>
  <c r="F45" i="7" s="1"/>
  <c r="B46" i="7"/>
  <c r="F46" i="7" s="1"/>
  <c r="B47" i="7"/>
  <c r="F47" i="7" s="1"/>
  <c r="B48" i="7"/>
  <c r="F48" i="7" s="1"/>
  <c r="B49" i="7"/>
  <c r="F49" i="7" s="1"/>
  <c r="B50" i="7"/>
  <c r="F50" i="7" s="1"/>
  <c r="B51" i="7"/>
  <c r="F51" i="7" s="1"/>
  <c r="B52" i="7"/>
  <c r="F52" i="7" s="1"/>
  <c r="B53" i="7"/>
  <c r="F53" i="7" s="1"/>
  <c r="B54" i="7"/>
  <c r="F54" i="7" s="1"/>
  <c r="B55" i="7"/>
  <c r="F55" i="7" s="1"/>
  <c r="B56" i="7"/>
  <c r="F56" i="7" s="1"/>
  <c r="B57" i="7"/>
  <c r="F57" i="7" s="1"/>
  <c r="B58" i="7"/>
  <c r="F58" i="7" s="1"/>
  <c r="B59" i="7"/>
  <c r="F59" i="7" s="1"/>
  <c r="B60" i="7"/>
  <c r="F60" i="7" s="1"/>
  <c r="B61" i="7"/>
  <c r="F61" i="7" s="1"/>
  <c r="B62" i="7"/>
  <c r="F62" i="7" s="1"/>
  <c r="B63" i="7"/>
  <c r="F63" i="7" s="1"/>
  <c r="B64" i="7"/>
  <c r="F64" i="7" s="1"/>
  <c r="B65" i="7"/>
  <c r="F65" i="7" s="1"/>
  <c r="B66" i="7"/>
  <c r="F66" i="7" s="1"/>
  <c r="B67" i="7"/>
  <c r="B68" i="7"/>
  <c r="F68" i="7" s="1"/>
  <c r="B69" i="7"/>
  <c r="F69" i="7" s="1"/>
  <c r="B70" i="7"/>
  <c r="F70" i="7" s="1"/>
  <c r="B71" i="7"/>
  <c r="F71" i="7" s="1"/>
  <c r="B72" i="7"/>
  <c r="F72" i="7" s="1"/>
  <c r="B73" i="7"/>
  <c r="F73" i="7" s="1"/>
  <c r="B74" i="7"/>
  <c r="F74" i="7" s="1"/>
  <c r="B75" i="7"/>
  <c r="F75" i="7" s="1"/>
  <c r="B76" i="7"/>
  <c r="F76" i="7" s="1"/>
  <c r="B77" i="7"/>
  <c r="F77" i="7" s="1"/>
  <c r="B78" i="7"/>
  <c r="F78" i="7" s="1"/>
  <c r="B79" i="7"/>
  <c r="B35" i="7"/>
  <c r="F35" i="7" s="1"/>
  <c r="F37" i="9"/>
  <c r="F67" i="7"/>
  <c r="F79" i="7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B81" i="6"/>
  <c r="Z82" i="6" s="1"/>
  <c r="B79" i="6"/>
  <c r="Z80" i="6" s="1"/>
  <c r="B80" i="6"/>
  <c r="B76" i="6"/>
  <c r="Z77" i="6" s="1"/>
  <c r="B77" i="6"/>
  <c r="Z78" i="6" s="1"/>
  <c r="B78" i="6"/>
  <c r="Z79" i="6" s="1"/>
  <c r="B68" i="6"/>
  <c r="Z69" i="6" s="1"/>
  <c r="B69" i="6"/>
  <c r="Z70" i="6" s="1"/>
  <c r="B70" i="6"/>
  <c r="Z71" i="6" s="1"/>
  <c r="B71" i="6"/>
  <c r="Z72" i="6" s="1"/>
  <c r="B72" i="6"/>
  <c r="Z73" i="6" s="1"/>
  <c r="B73" i="6"/>
  <c r="Z74" i="6" s="1"/>
  <c r="B74" i="6"/>
  <c r="Z75" i="6" s="1"/>
  <c r="B75" i="6"/>
  <c r="Z76" i="6" s="1"/>
  <c r="B58" i="6"/>
  <c r="B59" i="6"/>
  <c r="B60" i="6"/>
  <c r="B61" i="6"/>
  <c r="B62" i="6"/>
  <c r="B63" i="6"/>
  <c r="B64" i="6"/>
  <c r="B65" i="6"/>
  <c r="B66" i="6"/>
  <c r="B6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37" i="6"/>
  <c r="Z68" i="6" s="1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Q36" i="6"/>
  <c r="Z83" i="6"/>
  <c r="Z81" i="6"/>
  <c r="Z38" i="3"/>
  <c r="Z39" i="3"/>
  <c r="Z40" i="3"/>
  <c r="Z41" i="3"/>
  <c r="Z42" i="3"/>
  <c r="Z73" i="3"/>
  <c r="Z74" i="3"/>
  <c r="Z75" i="3"/>
  <c r="Z76" i="3"/>
  <c r="Z77" i="3"/>
  <c r="Z78" i="3"/>
  <c r="Z79" i="3"/>
  <c r="Z80" i="3"/>
  <c r="Z81" i="3"/>
  <c r="Z82" i="3"/>
  <c r="Z37" i="3"/>
  <c r="D36" i="6"/>
  <c r="K38" i="3"/>
  <c r="K37" i="3"/>
  <c r="E82" i="3"/>
  <c r="D82" i="3"/>
  <c r="F38" i="3"/>
  <c r="F39" i="3"/>
  <c r="F40" i="3"/>
  <c r="F41" i="3"/>
  <c r="F42" i="3"/>
  <c r="F81" i="3"/>
  <c r="F37" i="3"/>
  <c r="K80" i="6" l="1"/>
  <c r="K76" i="6"/>
  <c r="K68" i="6"/>
  <c r="Q64" i="6"/>
  <c r="G64" i="6" s="1"/>
  <c r="K60" i="6"/>
  <c r="K52" i="6"/>
  <c r="K48" i="6"/>
  <c r="K44" i="6"/>
  <c r="K65" i="6"/>
  <c r="K61" i="6"/>
  <c r="K41" i="6"/>
  <c r="Q37" i="6"/>
  <c r="G37" i="6" s="1"/>
  <c r="K67" i="6"/>
  <c r="K59" i="6"/>
  <c r="K51" i="6"/>
  <c r="K53" i="6"/>
  <c r="K79" i="6"/>
  <c r="K72" i="6"/>
  <c r="Q68" i="6"/>
  <c r="G68" i="6" s="1"/>
  <c r="Q73" i="6"/>
  <c r="F73" i="6" s="1"/>
  <c r="K45" i="6"/>
  <c r="K78" i="6"/>
  <c r="K69" i="6"/>
  <c r="Q57" i="6"/>
  <c r="F57" i="6" s="1"/>
  <c r="Q66" i="6"/>
  <c r="F66" i="6" s="1"/>
  <c r="Q58" i="6"/>
  <c r="F58" i="6" s="1"/>
  <c r="Q50" i="6"/>
  <c r="F50" i="6" s="1"/>
  <c r="Q42" i="6"/>
  <c r="F42" i="6" s="1"/>
  <c r="Q41" i="6"/>
  <c r="G41" i="6" s="1"/>
  <c r="K56" i="6"/>
  <c r="Q52" i="6"/>
  <c r="G52" i="6" s="1"/>
  <c r="K77" i="6"/>
  <c r="Q70" i="6"/>
  <c r="F70" i="6" s="1"/>
  <c r="K62" i="6"/>
  <c r="Q48" i="6"/>
  <c r="G48" i="6" s="1"/>
  <c r="K58" i="6"/>
  <c r="K46" i="6"/>
  <c r="K71" i="6"/>
  <c r="K64" i="6"/>
  <c r="Q80" i="6"/>
  <c r="G80" i="6" s="1"/>
  <c r="Q38" i="6"/>
  <c r="F38" i="6" s="1"/>
  <c r="Q62" i="6"/>
  <c r="F62" i="6" s="1"/>
  <c r="K37" i="6"/>
  <c r="Q72" i="6"/>
  <c r="G72" i="6" s="1"/>
  <c r="Q54" i="6"/>
  <c r="F54" i="6" s="1"/>
  <c r="K40" i="6"/>
  <c r="K57" i="6"/>
  <c r="Q75" i="6"/>
  <c r="G75" i="6" s="1"/>
  <c r="K50" i="6"/>
  <c r="Q43" i="6"/>
  <c r="G43" i="6" s="1"/>
  <c r="K39" i="6"/>
  <c r="K81" i="6"/>
  <c r="Q78" i="6"/>
  <c r="F78" i="6" s="1"/>
  <c r="K74" i="6"/>
  <c r="K49" i="6"/>
  <c r="Q46" i="6"/>
  <c r="F46" i="6" s="1"/>
  <c r="K42" i="6"/>
  <c r="K73" i="6"/>
  <c r="K66" i="6"/>
  <c r="Q59" i="6"/>
  <c r="F59" i="6" s="1"/>
  <c r="K55" i="6"/>
  <c r="Q65" i="6"/>
  <c r="Q55" i="6"/>
  <c r="F55" i="6" s="1"/>
  <c r="K75" i="6"/>
  <c r="Q79" i="6"/>
  <c r="G79" i="6" s="1"/>
  <c r="Q63" i="6"/>
  <c r="G63" i="6" s="1"/>
  <c r="Q56" i="6"/>
  <c r="G56" i="6" s="1"/>
  <c r="Q47" i="6"/>
  <c r="F47" i="6" s="1"/>
  <c r="Q40" i="6"/>
  <c r="G40" i="6" s="1"/>
  <c r="Q69" i="6"/>
  <c r="G69" i="6" s="1"/>
  <c r="Q53" i="6"/>
  <c r="G53" i="6" s="1"/>
  <c r="Q81" i="6"/>
  <c r="F81" i="6" s="1"/>
  <c r="Q71" i="6"/>
  <c r="F71" i="6" s="1"/>
  <c r="Q77" i="6"/>
  <c r="G77" i="6" s="1"/>
  <c r="Q61" i="6"/>
  <c r="G61" i="6" s="1"/>
  <c r="Q45" i="6"/>
  <c r="F45" i="6" s="1"/>
  <c r="Q49" i="6"/>
  <c r="G49" i="6" s="1"/>
  <c r="Q76" i="6"/>
  <c r="G76" i="6" s="1"/>
  <c r="K70" i="6"/>
  <c r="Q67" i="6"/>
  <c r="F67" i="6" s="1"/>
  <c r="Q60" i="6"/>
  <c r="G60" i="6" s="1"/>
  <c r="K54" i="6"/>
  <c r="Q51" i="6"/>
  <c r="F51" i="6" s="1"/>
  <c r="Q44" i="6"/>
  <c r="G44" i="6" s="1"/>
  <c r="K43" i="6"/>
  <c r="Q39" i="6"/>
  <c r="G39" i="6" s="1"/>
  <c r="D82" i="6"/>
  <c r="F37" i="6"/>
  <c r="B80" i="7"/>
  <c r="C82" i="6"/>
  <c r="B34" i="7"/>
  <c r="G65" i="6"/>
  <c r="F65" i="6"/>
  <c r="G57" i="6"/>
  <c r="B80" i="9"/>
  <c r="G66" i="6"/>
  <c r="F82" i="3"/>
  <c r="K38" i="6"/>
  <c r="G74" i="6"/>
  <c r="F80" i="6"/>
  <c r="G47" i="6" l="1"/>
  <c r="F64" i="6"/>
  <c r="F75" i="6"/>
  <c r="G78" i="6"/>
  <c r="G45" i="6"/>
  <c r="G54" i="6"/>
  <c r="F49" i="6"/>
  <c r="F41" i="6"/>
  <c r="F68" i="6"/>
  <c r="G58" i="6"/>
  <c r="G73" i="6"/>
  <c r="F53" i="6"/>
  <c r="G50" i="6"/>
  <c r="G42" i="6"/>
  <c r="F43" i="6"/>
  <c r="G51" i="6"/>
  <c r="G62" i="6"/>
  <c r="F61" i="6"/>
  <c r="G59" i="6"/>
  <c r="F40" i="6"/>
  <c r="G70" i="6"/>
  <c r="G38" i="6"/>
  <c r="F48" i="6"/>
  <c r="F52" i="6"/>
  <c r="F72" i="6"/>
  <c r="G81" i="6"/>
  <c r="Q82" i="6"/>
  <c r="F39" i="6"/>
  <c r="F69" i="6"/>
  <c r="G46" i="6"/>
  <c r="G55" i="6"/>
  <c r="F76" i="6"/>
  <c r="F44" i="6"/>
  <c r="F77" i="6"/>
  <c r="F56" i="6"/>
  <c r="F60" i="6"/>
  <c r="F79" i="6"/>
  <c r="G67" i="6"/>
  <c r="F63" i="6"/>
  <c r="G71" i="6"/>
  <c r="G82" i="6" l="1"/>
  <c r="F82" i="6"/>
  <c r="H82" i="6" s="1"/>
</calcChain>
</file>

<file path=xl/sharedStrings.xml><?xml version="1.0" encoding="utf-8"?>
<sst xmlns="http://schemas.openxmlformats.org/spreadsheetml/2006/main" count="197" uniqueCount="96">
  <si>
    <t>Veränderung</t>
  </si>
  <si>
    <t>Total</t>
  </si>
  <si>
    <t>D</t>
  </si>
  <si>
    <t>Veränderung negativ</t>
  </si>
  <si>
    <t>Albanien</t>
  </si>
  <si>
    <t>Andorra</t>
  </si>
  <si>
    <t>Belgien</t>
  </si>
  <si>
    <t>Bosnien und Herzegowina</t>
  </si>
  <si>
    <t>Bulgarien</t>
  </si>
  <si>
    <t>Deutschland</t>
  </si>
  <si>
    <t>Estland</t>
  </si>
  <si>
    <t>Finnland</t>
  </si>
  <si>
    <t>Frankreich</t>
  </si>
  <si>
    <t>Griechenland</t>
  </si>
  <si>
    <t>Irland</t>
  </si>
  <si>
    <t>Island</t>
  </si>
  <si>
    <t>Italien</t>
  </si>
  <si>
    <t>Kasachstan</t>
  </si>
  <si>
    <t>Kosovo</t>
  </si>
  <si>
    <t>Kroatien</t>
  </si>
  <si>
    <t>Lettland</t>
  </si>
  <si>
    <t>Liechtenstein</t>
  </si>
  <si>
    <t>Litauen</t>
  </si>
  <si>
    <t>Luxemburg</t>
  </si>
  <si>
    <t>Malta</t>
  </si>
  <si>
    <t>Mazedonien</t>
  </si>
  <si>
    <t>Moldawien</t>
  </si>
  <si>
    <t>Monaco</t>
  </si>
  <si>
    <t>Montenegro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</si>
  <si>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</si>
  <si>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</si>
  <si>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</si>
  <si>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</si>
  <si>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</si>
  <si>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</si>
  <si>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</si>
  <si>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</si>
  <si>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</t>
  </si>
  <si>
    <t>Serbien</t>
  </si>
  <si>
    <t>Slowakei</t>
  </si>
  <si>
    <t>Slowenien</t>
  </si>
  <si>
    <t>Spanien</t>
  </si>
  <si>
    <t>Tschechien</t>
  </si>
  <si>
    <t>Türkei</t>
  </si>
  <si>
    <t>Ukraine</t>
  </si>
  <si>
    <t>Ungarn</t>
  </si>
  <si>
    <t>Vereinigtes Königreich</t>
  </si>
  <si>
    <t>Weißrussland</t>
  </si>
  <si>
    <t>Dänemark</t>
  </si>
  <si>
    <t>Veränderung positv</t>
  </si>
  <si>
    <t>Dateneingabe</t>
  </si>
  <si>
    <t>Geben Sie Ihre Daten NUR in die gelben Felder ein.</t>
  </si>
  <si>
    <t>Löschen oder verschieben Sie keine Zellen, Zeilen oder Spalten in diesem</t>
  </si>
  <si>
    <t>Tool, da dies die Funktionalität zerstören kann.</t>
  </si>
  <si>
    <t>Firma:</t>
  </si>
  <si>
    <t>Hammer AG</t>
  </si>
  <si>
    <t>Was wird verglichen?</t>
  </si>
  <si>
    <t>Vergleichsgröße 1:</t>
  </si>
  <si>
    <t>Vergleichsgröße 2:</t>
  </si>
  <si>
    <t>Nach der Dateneingabe können Sie die über den Filter in Spalte L die</t>
  </si>
  <si>
    <t>Damit sind die Blätter "Map" und "ChangeMap" fertig zum Ausdruck oder Export.</t>
  </si>
  <si>
    <t>überflüssigen Länder ausblenden. Einfach Filter auf "D" setzen.</t>
  </si>
  <si>
    <t xml:space="preserve">Das Blatt "Map" ist noch einmal aufgeteilt in MapA und MapB, falls die </t>
  </si>
  <si>
    <t>Vergleichsübersichten einzeln gezeigt werden sollen.</t>
  </si>
  <si>
    <t>Sie wollen Umsätze, Kosten oder einen anderen Wert</t>
  </si>
  <si>
    <t>Hier ist das Tool dazu!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</si>
  <si>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</si>
  <si>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</si>
  <si>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</si>
  <si>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</si>
  <si>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Daten den Erläuterungen entsprechend eingeben bzw.</t>
  </si>
  <si>
    <t>die Demo-Daten mit Ihren eigenen Daten überschreiben.</t>
  </si>
  <si>
    <t xml:space="preserve">Das war's auch schon!  </t>
  </si>
  <si>
    <t>Sie können die Karten nun ausdrucken oder in eine Präsentation einbauen.</t>
  </si>
  <si>
    <t>Viel Erfolg wünscht</t>
  </si>
  <si>
    <t>www.magicworkbooks.com</t>
  </si>
  <si>
    <t>Map EU Countries</t>
  </si>
  <si>
    <t>in einer Landkarte nach europäischen Ländern darstellen?</t>
  </si>
  <si>
    <t>Umsatz 2014</t>
  </si>
  <si>
    <t>Umsatz 2015</t>
  </si>
  <si>
    <t>Turning Data into Information</t>
  </si>
  <si>
    <t>Welcome to Magic Workbooks ®</t>
  </si>
  <si>
    <t>Copyright 2014 K! Business Solutions GmbH</t>
  </si>
  <si>
    <r>
      <rPr>
        <b/>
        <sz val="11"/>
        <color rgb="FFC00000"/>
        <rFont val="Arial Unicode MS"/>
        <family val="2"/>
      </rPr>
      <t>Map EU Countries</t>
    </r>
    <r>
      <rPr>
        <b/>
        <sz val="10"/>
        <rFont val="Arial Unicode MS"/>
        <family val="2"/>
      </rPr>
      <t xml:space="preserve"> wurde als Excel Arbeitsmappe entwickelt. </t>
    </r>
  </si>
  <si>
    <r>
      <t xml:space="preserve">Wie benutze ich </t>
    </r>
    <r>
      <rPr>
        <b/>
        <sz val="14"/>
        <color rgb="FFC00000"/>
        <rFont val="Arial Unicode MS"/>
        <family val="2"/>
      </rPr>
      <t>Map EU Countries</t>
    </r>
    <r>
      <rPr>
        <sz val="14"/>
        <rFont val="Arial Unicode MS"/>
        <family val="2"/>
      </rPr>
      <t>?</t>
    </r>
  </si>
  <si>
    <r>
      <t xml:space="preserve">Blatt </t>
    </r>
    <r>
      <rPr>
        <b/>
        <sz val="11"/>
        <color rgb="FFC00000"/>
        <rFont val="Arial Unicode MS"/>
        <family val="2"/>
      </rPr>
      <t>DATA</t>
    </r>
    <r>
      <rPr>
        <b/>
        <sz val="11"/>
        <rFont val="Arial Unicode MS"/>
        <family val="2"/>
      </rPr>
      <t xml:space="preserve"> anklicken</t>
    </r>
  </si>
  <si>
    <r>
      <t>das</t>
    </r>
    <r>
      <rPr>
        <b/>
        <sz val="12"/>
        <color indexed="16"/>
        <rFont val="Arial Unicode MS"/>
        <family val="2"/>
      </rPr>
      <t xml:space="preserve"> </t>
    </r>
    <r>
      <rPr>
        <b/>
        <sz val="12"/>
        <color rgb="FFC00000"/>
        <rFont val="Arial Unicode MS"/>
        <family val="2"/>
      </rPr>
      <t xml:space="preserve">MagicWorkbooks </t>
    </r>
    <r>
      <rPr>
        <b/>
        <sz val="12"/>
        <rFont val="Arial Unicode MS"/>
        <family val="2"/>
      </rPr>
      <t>Team</t>
    </r>
  </si>
  <si>
    <t>Währung:</t>
  </si>
  <si>
    <t>EUR</t>
  </si>
  <si>
    <t>Vorjahresumsatz nach Ländern</t>
  </si>
  <si>
    <t>Filter auf "D" setzen, um leere Zeilen auszublenden!</t>
  </si>
  <si>
    <t>Koordinaten 1</t>
  </si>
  <si>
    <t>Koordinaten 2</t>
  </si>
  <si>
    <t>Gehen Sie nun zum Blatt "Map" , wo Ihre Werte in zwei Karten erscheinen.</t>
  </si>
  <si>
    <t>Auf dem Blatt "changemap" finden Sie die Veränderungen der beiden Vergleichswerte.</t>
  </si>
  <si>
    <t>Geben Sie die Werte für den Vergleich in der folgenden Tabelle 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</si>
</sst>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#,##0\ &quot;€&quot;"/>
    <numFmt numFmtId="166" formatCode="0.0"/>
  </numFmts>
  <fonts count="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sz val="14"/>
      <name val="Arial Unicode MS"/>
      <family val="2"/>
    </font>
    <font>
      <b/>
      <sz val="10"/>
      <name val="Arial Unicode MS"/>
      <family val="2"/>
    </font>
    <font>
      <sz val="10"/>
      <color indexed="22"/>
      <name val="Arial Unicode MS"/>
      <family val="2"/>
    </font>
    <font>
      <sz val="10"/>
      <color indexed="9"/>
      <name val="Arial Unicode MS"/>
      <family val="2"/>
    </font>
    <font>
      <b/>
      <sz val="16"/>
      <color indexed="9"/>
      <name val="Arial Unicode MS"/>
      <family val="2"/>
    </font>
    <font>
      <b/>
      <sz val="10"/>
      <color indexed="9"/>
      <name val="Arial Unicode MS"/>
      <family val="2"/>
    </font>
    <font>
      <b/>
      <sz val="8"/>
      <name val="Arial Unicode MS"/>
      <family val="2"/>
    </font>
    <font>
      <b/>
      <sz val="12"/>
      <name val="Arial Unicode MS"/>
      <family val="2"/>
    </font>
    <font>
      <u/>
      <sz val="8"/>
      <color indexed="12"/>
      <name val="Arial"/>
      <family val="2"/>
    </font>
    <font>
      <b/>
      <sz val="20"/>
      <color indexed="9"/>
      <name val="Arial Unicode MS"/>
      <family val="2"/>
    </font>
    <font>
      <b/>
      <sz val="16"/>
      <color indexed="16"/>
      <name val="Arial Unicode MS"/>
      <family val="2"/>
    </font>
    <font>
      <b/>
      <sz val="12"/>
      <color indexed="53"/>
      <name val="Arial Unicode MS"/>
      <family val="2"/>
    </font>
    <font>
      <b/>
      <sz val="12"/>
      <color indexed="16"/>
      <name val="Arial Unicode MS"/>
      <family val="2"/>
    </font>
    <font>
      <b/>
      <sz val="11"/>
      <color indexed="16"/>
      <name val="Arial Unicode MS"/>
      <family val="2"/>
    </font>
    <font>
      <b/>
      <sz val="11"/>
      <name val="Arial Unicode MS"/>
      <family val="2"/>
    </font>
    <font>
      <b/>
      <sz val="12"/>
      <color indexed="12"/>
      <name val="Arial Unicode MS"/>
      <family val="2"/>
    </font>
    <font>
      <b/>
      <sz val="14"/>
      <color indexed="12"/>
      <name val="Arial"/>
      <family val="2"/>
    </font>
    <font>
      <b/>
      <sz val="8"/>
      <color indexed="16"/>
      <name val="Arial Unicode MS"/>
      <family val="2"/>
    </font>
    <font>
      <b/>
      <sz val="14"/>
      <color indexed="13"/>
      <name val="Franklin Gothic Book"/>
      <family val="2"/>
    </font>
    <font>
      <sz val="14"/>
      <color indexed="13"/>
      <name val="Franklin Gothic Book"/>
      <family val="2"/>
    </font>
    <font>
      <sz val="14"/>
      <name val="Franklin Gothic Book"/>
      <family val="2"/>
    </font>
    <font>
      <b/>
      <sz val="12"/>
      <color indexed="13"/>
      <name val="Franklin Gothic Book"/>
      <family val="2"/>
    </font>
    <font>
      <sz val="12"/>
      <color indexed="13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24"/>
      <color indexed="9"/>
      <name val="Arial Unicode MS"/>
      <family val="2"/>
    </font>
    <font>
      <b/>
      <sz val="14"/>
      <color indexed="9"/>
      <name val="Franklin Gothic Book"/>
      <family val="2"/>
    </font>
    <font>
      <sz val="10"/>
      <name val="Franklin Gothic Book"/>
      <family val="2"/>
    </font>
    <font>
      <sz val="9"/>
      <name val="Franklin Gothic Book"/>
      <family val="2"/>
    </font>
    <font>
      <sz val="10"/>
      <color indexed="22"/>
      <name val="Franklin Gothic Book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b/>
      <sz val="8"/>
      <name val="Franklin Gothic Book"/>
      <family val="2"/>
    </font>
    <font>
      <b/>
      <sz val="16"/>
      <color indexed="9"/>
      <name val="Franklin Gothic Book"/>
      <family val="2"/>
    </font>
    <font>
      <sz val="8"/>
      <name val="Franklin Gothic Book"/>
      <family val="2"/>
    </font>
    <font>
      <sz val="10"/>
      <color indexed="9"/>
      <name val="Franklin Gothic Book"/>
      <family val="2"/>
    </font>
    <font>
      <b/>
      <sz val="20"/>
      <color rgb="FFC00000"/>
      <name val="Arial Unicode MS"/>
      <family val="2"/>
    </font>
    <font>
      <b/>
      <sz val="12"/>
      <color rgb="FFC00000"/>
      <name val="Arial Unicode MS"/>
      <family val="2"/>
    </font>
    <font>
      <b/>
      <sz val="11"/>
      <color rgb="FFC00000"/>
      <name val="Arial Unicode MS"/>
      <family val="2"/>
    </font>
    <font>
      <b/>
      <sz val="14"/>
      <color rgb="FFC00000"/>
      <name val="Arial Unicode MS"/>
      <family val="2"/>
    </font>
    <font>
      <sz val="9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double">
        <color indexed="16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0" borderId="1" xfId="0" applyFont="1" applyBorder="1"/>
    <xf numFmtId="0" fontId="8" fillId="0" borderId="0" xfId="0" applyFont="1" applyFill="1"/>
    <xf numFmtId="0" fontId="3" fillId="0" borderId="1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5" fontId="8" fillId="0" borderId="0" xfId="0" applyNumberFormat="1" applyFont="1" applyFill="1" applyBorder="1"/>
    <xf numFmtId="165" fontId="10" fillId="0" borderId="0" xfId="0" applyNumberFormat="1" applyFont="1" applyFill="1" applyBorder="1"/>
    <xf numFmtId="166" fontId="4" fillId="0" borderId="2" xfId="0" applyNumberFormat="1" applyFont="1" applyFill="1" applyBorder="1"/>
    <xf numFmtId="166" fontId="11" fillId="0" borderId="2" xfId="0" applyNumberFormat="1" applyFont="1" applyFill="1" applyBorder="1"/>
    <xf numFmtId="165" fontId="3" fillId="0" borderId="6" xfId="0" applyNumberFormat="1" applyFont="1" applyFill="1" applyBorder="1"/>
    <xf numFmtId="0" fontId="3" fillId="0" borderId="1" xfId="0" applyFont="1" applyFill="1" applyBorder="1" applyAlignment="1">
      <alignment horizontal="right" wrapText="1"/>
    </xf>
    <xf numFmtId="0" fontId="3" fillId="0" borderId="0" xfId="3" applyFont="1"/>
    <xf numFmtId="0" fontId="6" fillId="0" borderId="0" xfId="3" applyFont="1" applyAlignment="1">
      <alignment horizontal="center"/>
    </xf>
    <xf numFmtId="0" fontId="15" fillId="5" borderId="12" xfId="3" applyFont="1" applyFill="1" applyBorder="1" applyAlignment="1">
      <alignment horizontal="center"/>
    </xf>
    <xf numFmtId="0" fontId="16" fillId="5" borderId="12" xfId="3" applyFont="1" applyFill="1" applyBorder="1" applyAlignment="1">
      <alignment horizontal="center"/>
    </xf>
    <xf numFmtId="0" fontId="18" fillId="5" borderId="12" xfId="3" applyFont="1" applyFill="1" applyBorder="1" applyAlignment="1">
      <alignment horizontal="center"/>
    </xf>
    <xf numFmtId="0" fontId="6" fillId="5" borderId="12" xfId="3" applyFont="1" applyFill="1" applyBorder="1" applyAlignment="1">
      <alignment horizontal="center"/>
    </xf>
    <xf numFmtId="0" fontId="5" fillId="5" borderId="12" xfId="3" applyFont="1" applyFill="1" applyBorder="1" applyAlignment="1">
      <alignment horizontal="center"/>
    </xf>
    <xf numFmtId="0" fontId="19" fillId="5" borderId="12" xfId="3" applyFont="1" applyFill="1" applyBorder="1" applyAlignment="1">
      <alignment horizontal="center"/>
    </xf>
    <xf numFmtId="0" fontId="20" fillId="5" borderId="12" xfId="3" applyFont="1" applyFill="1" applyBorder="1" applyAlignment="1">
      <alignment horizontal="center" wrapText="1"/>
    </xf>
    <xf numFmtId="0" fontId="12" fillId="5" borderId="12" xfId="3" applyFont="1" applyFill="1" applyBorder="1" applyAlignment="1">
      <alignment horizontal="center"/>
    </xf>
    <xf numFmtId="0" fontId="17" fillId="0" borderId="13" xfId="3" applyFont="1" applyBorder="1" applyAlignment="1">
      <alignment horizontal="center"/>
    </xf>
    <xf numFmtId="0" fontId="21" fillId="0" borderId="11" xfId="2" applyFont="1" applyBorder="1" applyAlignment="1" applyProtection="1">
      <alignment horizontal="center"/>
    </xf>
    <xf numFmtId="0" fontId="6" fillId="0" borderId="12" xfId="3" applyFont="1" applyBorder="1" applyAlignment="1">
      <alignment horizontal="center"/>
    </xf>
    <xf numFmtId="0" fontId="22" fillId="0" borderId="14" xfId="2" applyFont="1" applyBorder="1" applyAlignment="1" applyProtection="1">
      <alignment horizontal="center"/>
    </xf>
    <xf numFmtId="0" fontId="23" fillId="4" borderId="0" xfId="0" applyFont="1" applyFill="1"/>
    <xf numFmtId="0" fontId="24" fillId="4" borderId="0" xfId="0" applyFont="1" applyFill="1"/>
    <xf numFmtId="0" fontId="25" fillId="0" borderId="0" xfId="0" applyFont="1"/>
    <xf numFmtId="0" fontId="26" fillId="4" borderId="0" xfId="0" applyFont="1" applyFill="1"/>
    <xf numFmtId="0" fontId="27" fillId="4" borderId="0" xfId="0" applyFont="1" applyFill="1"/>
    <xf numFmtId="0" fontId="28" fillId="0" borderId="0" xfId="0" applyFont="1"/>
    <xf numFmtId="0" fontId="29" fillId="0" borderId="0" xfId="0" applyFont="1"/>
    <xf numFmtId="0" fontId="29" fillId="3" borderId="2" xfId="0" applyFont="1" applyFill="1" applyBorder="1"/>
    <xf numFmtId="0" fontId="14" fillId="7" borderId="11" xfId="3" applyFont="1" applyFill="1" applyBorder="1" applyAlignment="1" applyProtection="1">
      <alignment horizontal="center"/>
      <protection hidden="1"/>
    </xf>
    <xf numFmtId="0" fontId="30" fillId="7" borderId="10" xfId="3" applyFont="1" applyFill="1" applyBorder="1" applyAlignment="1" applyProtection="1">
      <alignment horizontal="center"/>
      <protection hidden="1"/>
    </xf>
    <xf numFmtId="0" fontId="9" fillId="7" borderId="7" xfId="0" applyFont="1" applyFill="1" applyBorder="1" applyAlignment="1"/>
    <xf numFmtId="0" fontId="9" fillId="7" borderId="8" xfId="0" applyFont="1" applyFill="1" applyBorder="1" applyAlignment="1"/>
    <xf numFmtId="0" fontId="9" fillId="7" borderId="9" xfId="0" applyFont="1" applyFill="1" applyBorder="1" applyAlignment="1">
      <alignment horizontal="right"/>
    </xf>
    <xf numFmtId="0" fontId="31" fillId="7" borderId="7" xfId="0" applyFont="1" applyFill="1" applyBorder="1" applyAlignment="1"/>
    <xf numFmtId="0" fontId="31" fillId="7" borderId="7" xfId="0" applyFont="1" applyFill="1" applyBorder="1" applyAlignment="1">
      <alignment horizontal="right"/>
    </xf>
    <xf numFmtId="0" fontId="32" fillId="0" borderId="0" xfId="0" applyFont="1"/>
    <xf numFmtId="0" fontId="32" fillId="0" borderId="1" xfId="0" applyFont="1" applyBorder="1" applyAlignment="1">
      <alignment horizontal="right"/>
    </xf>
    <xf numFmtId="0" fontId="33" fillId="0" borderId="1" xfId="0" applyFont="1" applyFill="1" applyBorder="1" applyAlignment="1">
      <alignment horizontal="right" wrapText="1"/>
    </xf>
    <xf numFmtId="0" fontId="34" fillId="2" borderId="3" xfId="0" applyFont="1" applyFill="1" applyBorder="1" applyAlignment="1">
      <alignment horizontal="center"/>
    </xf>
    <xf numFmtId="0" fontId="33" fillId="0" borderId="1" xfId="0" applyFont="1" applyBorder="1"/>
    <xf numFmtId="0" fontId="34" fillId="2" borderId="4" xfId="0" applyFont="1" applyFill="1" applyBorder="1" applyAlignment="1">
      <alignment horizontal="center"/>
    </xf>
    <xf numFmtId="0" fontId="35" fillId="0" borderId="1" xfId="0" applyFont="1" applyBorder="1"/>
    <xf numFmtId="0" fontId="35" fillId="0" borderId="0" xfId="0" applyFont="1"/>
    <xf numFmtId="0" fontId="34" fillId="2" borderId="5" xfId="0" applyFont="1" applyFill="1" applyBorder="1" applyAlignment="1">
      <alignment horizontal="center"/>
    </xf>
    <xf numFmtId="166" fontId="37" fillId="0" borderId="2" xfId="0" applyNumberFormat="1" applyFont="1" applyFill="1" applyBorder="1"/>
    <xf numFmtId="0" fontId="38" fillId="7" borderId="7" xfId="0" applyFont="1" applyFill="1" applyBorder="1" applyAlignment="1"/>
    <xf numFmtId="0" fontId="38" fillId="7" borderId="8" xfId="0" applyFont="1" applyFill="1" applyBorder="1" applyAlignment="1"/>
    <xf numFmtId="0" fontId="38" fillId="7" borderId="9" xfId="0" applyFont="1" applyFill="1" applyBorder="1" applyAlignment="1">
      <alignment horizontal="right"/>
    </xf>
    <xf numFmtId="0" fontId="32" fillId="0" borderId="1" xfId="0" applyFont="1" applyBorder="1" applyAlignment="1">
      <alignment horizontal="right" wrapText="1"/>
    </xf>
    <xf numFmtId="166" fontId="39" fillId="0" borderId="2" xfId="0" applyNumberFormat="1" applyFont="1" applyFill="1" applyBorder="1"/>
    <xf numFmtId="0" fontId="32" fillId="0" borderId="1" xfId="0" applyFont="1" applyBorder="1"/>
    <xf numFmtId="0" fontId="40" fillId="0" borderId="0" xfId="0" applyFont="1" applyFill="1"/>
    <xf numFmtId="0" fontId="41" fillId="5" borderId="12" xfId="3" applyFont="1" applyFill="1" applyBorder="1" applyAlignment="1">
      <alignment horizontal="center"/>
    </xf>
    <xf numFmtId="0" fontId="42" fillId="6" borderId="12" xfId="3" applyFont="1" applyFill="1" applyBorder="1" applyAlignment="1">
      <alignment horizontal="center"/>
    </xf>
    <xf numFmtId="3" fontId="3" fillId="0" borderId="1" xfId="0" applyNumberFormat="1" applyFont="1" applyFill="1" applyBorder="1"/>
    <xf numFmtId="3" fontId="6" fillId="0" borderId="1" xfId="0" applyNumberFormat="1" applyFont="1" applyFill="1" applyBorder="1"/>
    <xf numFmtId="3" fontId="3" fillId="3" borderId="1" xfId="0" applyNumberFormat="1" applyFont="1" applyFill="1" applyBorder="1"/>
    <xf numFmtId="0" fontId="35" fillId="3" borderId="2" xfId="0" applyFont="1" applyFill="1" applyBorder="1"/>
    <xf numFmtId="0" fontId="45" fillId="2" borderId="2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right"/>
    </xf>
    <xf numFmtId="3" fontId="33" fillId="0" borderId="1" xfId="0" applyNumberFormat="1" applyFont="1" applyFill="1" applyBorder="1"/>
    <xf numFmtId="3" fontId="36" fillId="0" borderId="1" xfId="0" applyNumberFormat="1" applyFont="1" applyFill="1" applyBorder="1"/>
    <xf numFmtId="0" fontId="39" fillId="2" borderId="2" xfId="0" applyFont="1" applyFill="1" applyBorder="1" applyAlignment="1">
      <alignment horizontal="center" wrapText="1"/>
    </xf>
    <xf numFmtId="3" fontId="32" fillId="0" borderId="1" xfId="0" applyNumberFormat="1" applyFont="1" applyFill="1" applyBorder="1"/>
    <xf numFmtId="3" fontId="35" fillId="0" borderId="1" xfId="0" applyNumberFormat="1" applyFont="1" applyFill="1" applyBorder="1"/>
    <xf numFmtId="3" fontId="32" fillId="0" borderId="0" xfId="0" applyNumberFormat="1" applyFont="1"/>
    <xf numFmtId="3" fontId="35" fillId="0" borderId="0" xfId="0" applyNumberFormat="1" applyFont="1"/>
  </cellXfs>
  <cellStyles count="4">
    <cellStyle name="Euro" xfId="1"/>
    <cellStyle name="Link" xfId="2" builtinId="8"/>
    <cellStyle name="Standard" xfId="0" builtinId="0"/>
    <cellStyle name="Standard_BreakevenCheck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map!$D$36</c:f>
          <c:strCache>
            <c:ptCount val="1"/>
            <c:pt idx="0">
              <c:v>Umsatz 2014</c:v>
            </c:pt>
          </c:strCache>
        </c:strRef>
      </c:tx>
      <c:layout>
        <c:manualLayout>
          <c:xMode val="edge"/>
          <c:yMode val="edge"/>
          <c:x val="0.75618100554332113"/>
          <c:y val="1.9347705914870093E-2"/>
        </c:manualLayout>
      </c:layout>
      <c:overlay val="0"/>
      <c:spPr>
        <a:solidFill>
          <a:srgbClr val="008080"/>
        </a:solidFill>
        <a:ln w="3175">
          <a:solidFill>
            <a:srgbClr val="008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0618591297840317E-2"/>
          <c:y val="8.2918873922823901E-3"/>
          <c:w val="0.97251022288146827"/>
          <c:h val="0.98507622220314806"/>
        </c:manualLayout>
      </c:layout>
      <c:bubbleChart>
        <c:varyColors val="0"/>
        <c:ser>
          <c:idx val="0"/>
          <c:order val="0"/>
          <c:tx>
            <c:strRef>
              <c:f>map!$D$36</c:f>
              <c:strCache>
                <c:ptCount val="1"/>
                <c:pt idx="0">
                  <c:v>Umsatz 2014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map!$AC$37:$AC$81</c:f>
              <c:numCache>
                <c:formatCode>0.0</c:formatCode>
                <c:ptCount val="45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map!$AD$37:$AD$81</c:f>
              <c:numCache>
                <c:formatCode>0.0</c:formatCode>
                <c:ptCount val="45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map!$D$37:$D$82</c:f>
              <c:numCache>
                <c:formatCode>#,##0</c:formatCode>
                <c:ptCount val="4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500000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300000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5100000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5"/>
        <c:showNegBubbles val="0"/>
        <c:axId val="643570608"/>
        <c:axId val="643565512"/>
      </c:bubbleChart>
      <c:valAx>
        <c:axId val="643570608"/>
        <c:scaling>
          <c:orientation val="minMax"/>
          <c:max val="12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643565512"/>
        <c:crosses val="autoZero"/>
        <c:crossBetween val="midCat"/>
        <c:majorUnit val="1"/>
      </c:valAx>
      <c:valAx>
        <c:axId val="643565512"/>
        <c:scaling>
          <c:orientation val="minMax"/>
          <c:max val="12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643570608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map!$E$36</c:f>
          <c:strCache>
            <c:ptCount val="1"/>
            <c:pt idx="0">
              <c:v>Umsatz 2015</c:v>
            </c:pt>
          </c:strCache>
        </c:strRef>
      </c:tx>
      <c:layout>
        <c:manualLayout>
          <c:xMode val="edge"/>
          <c:yMode val="edge"/>
          <c:x val="0.75878594249201281"/>
          <c:y val="2.9900332225913623E-2"/>
        </c:manualLayout>
      </c:layout>
      <c:overlay val="0"/>
      <c:spPr>
        <a:solidFill>
          <a:srgbClr val="0000FF"/>
        </a:solidFill>
        <a:ln w="3175">
          <a:solidFill>
            <a:srgbClr val="0000FF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872204472843447E-3"/>
          <c:y val="8.3056478405315621E-3"/>
          <c:w val="0.98562300319488816"/>
          <c:h val="0.98504983388704315"/>
        </c:manualLayout>
      </c:layout>
      <c:bubbleChart>
        <c:varyColors val="0"/>
        <c:ser>
          <c:idx val="0"/>
          <c:order val="0"/>
          <c:tx>
            <c:strRef>
              <c:f>map!$E$36</c:f>
              <c:strCache>
                <c:ptCount val="1"/>
                <c:pt idx="0">
                  <c:v>Umsatz 2015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map!$AC$37:$AC$81</c:f>
              <c:numCache>
                <c:formatCode>0.0</c:formatCode>
                <c:ptCount val="45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map!$AD$37:$AD$81</c:f>
              <c:numCache>
                <c:formatCode>0.0</c:formatCode>
                <c:ptCount val="45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map!$E$37:$E$82</c:f>
              <c:numCache>
                <c:formatCode>#,##0</c:formatCode>
                <c:ptCount val="46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800000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5000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300000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2785000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5"/>
        <c:showNegBubbles val="0"/>
        <c:axId val="643575312"/>
        <c:axId val="643575704"/>
      </c:bubbleChart>
      <c:valAx>
        <c:axId val="643575312"/>
        <c:scaling>
          <c:orientation val="minMax"/>
          <c:max val="12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643575704"/>
        <c:crosses val="autoZero"/>
        <c:crossBetween val="midCat"/>
        <c:majorUnit val="1"/>
      </c:valAx>
      <c:valAx>
        <c:axId val="643575704"/>
        <c:scaling>
          <c:orientation val="minMax"/>
          <c:max val="12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643575312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mapA!$B$34</c:f>
          <c:strCache>
            <c:ptCount val="1"/>
            <c:pt idx="0">
              <c:v>Umsatz 2014</c:v>
            </c:pt>
          </c:strCache>
        </c:strRef>
      </c:tx>
      <c:layout>
        <c:manualLayout>
          <c:xMode val="edge"/>
          <c:yMode val="edge"/>
          <c:x val="0.76405363313899211"/>
          <c:y val="4.0141274113048693E-2"/>
        </c:manualLayout>
      </c:layout>
      <c:overlay val="0"/>
      <c:spPr>
        <a:solidFill>
          <a:srgbClr val="008080"/>
        </a:solidFill>
        <a:ln w="3175">
          <a:solidFill>
            <a:srgbClr val="008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907507026695125E-2"/>
          <c:y val="8.3627654402184774E-3"/>
          <c:w val="0.97595913295488435"/>
          <c:h val="0.98513376885773662"/>
        </c:manualLayout>
      </c:layout>
      <c:bubbleChart>
        <c:varyColors val="0"/>
        <c:ser>
          <c:idx val="0"/>
          <c:order val="0"/>
          <c:tx>
            <c:strRef>
              <c:f>mapA!$B$34</c:f>
              <c:strCache>
                <c:ptCount val="1"/>
                <c:pt idx="0">
                  <c:v>Umsatz 2014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mapA!$V$35:$V$79</c:f>
              <c:numCache>
                <c:formatCode>0.0</c:formatCode>
                <c:ptCount val="45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mapA!$W$35:$W$79</c:f>
              <c:numCache>
                <c:formatCode>0.0</c:formatCode>
                <c:ptCount val="45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mapA!$B$35:$B$80</c:f>
              <c:numCache>
                <c:formatCode>#,##0</c:formatCode>
                <c:ptCount val="4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500000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300000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5100000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5"/>
        <c:showNegBubbles val="0"/>
        <c:axId val="643565904"/>
        <c:axId val="643566688"/>
      </c:bubbleChart>
      <c:valAx>
        <c:axId val="643565904"/>
        <c:scaling>
          <c:orientation val="minMax"/>
          <c:max val="12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643566688"/>
        <c:crosses val="autoZero"/>
        <c:crossBetween val="midCat"/>
        <c:majorUnit val="1"/>
      </c:valAx>
      <c:valAx>
        <c:axId val="643566688"/>
        <c:scaling>
          <c:orientation val="minMax"/>
          <c:max val="12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643565904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mapB!$B$34</c:f>
          <c:strCache>
            <c:ptCount val="1"/>
            <c:pt idx="0">
              <c:v>Umsatz 2015</c:v>
            </c:pt>
          </c:strCache>
        </c:strRef>
      </c:tx>
      <c:layout>
        <c:manualLayout>
          <c:xMode val="edge"/>
          <c:yMode val="edge"/>
          <c:x val="0.76681684309096909"/>
          <c:y val="4.1799703088762664E-2"/>
        </c:manualLayout>
      </c:layout>
      <c:overlay val="0"/>
      <c:spPr>
        <a:solidFill>
          <a:srgbClr val="3366FF"/>
        </a:solidFill>
        <a:ln w="3175">
          <a:solidFill>
            <a:srgbClr val="008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937236095695183E-2"/>
          <c:y val="8.3599406177525329E-3"/>
          <c:w val="0.97608459754074628"/>
          <c:h val="0.98480100477124832"/>
        </c:manualLayout>
      </c:layout>
      <c:bubbleChart>
        <c:varyColors val="0"/>
        <c:ser>
          <c:idx val="0"/>
          <c:order val="0"/>
          <c:tx>
            <c:strRef>
              <c:f>mapB!$B$34</c:f>
              <c:strCache>
                <c:ptCount val="1"/>
                <c:pt idx="0">
                  <c:v>Umsatz 2015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mapB!$V$35:$V$79</c:f>
              <c:numCache>
                <c:formatCode>0.0</c:formatCode>
                <c:ptCount val="45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mapB!$W$35:$W$79</c:f>
              <c:numCache>
                <c:formatCode>0.0</c:formatCode>
                <c:ptCount val="45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mapB!$B$35:$B$80</c:f>
              <c:numCache>
                <c:formatCode>#,##0</c:formatCode>
                <c:ptCount val="46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800000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5000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300000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2785000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5"/>
        <c:showNegBubbles val="0"/>
        <c:axId val="643569040"/>
        <c:axId val="643573744"/>
      </c:bubbleChart>
      <c:valAx>
        <c:axId val="643569040"/>
        <c:scaling>
          <c:orientation val="minMax"/>
          <c:max val="12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643573744"/>
        <c:crosses val="autoZero"/>
        <c:crossBetween val="midCat"/>
        <c:majorUnit val="1"/>
      </c:valAx>
      <c:valAx>
        <c:axId val="643573744"/>
        <c:scaling>
          <c:orientation val="minMax"/>
          <c:max val="12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643569040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changemap!$F$36</c:f>
          <c:strCache>
            <c:ptCount val="1"/>
            <c:pt idx="0">
              <c:v>Veränderung positv</c:v>
            </c:pt>
          </c:strCache>
        </c:strRef>
      </c:tx>
      <c:layout>
        <c:manualLayout>
          <c:xMode val="edge"/>
          <c:yMode val="edge"/>
          <c:x val="0.6754861722300971"/>
          <c:y val="3.9669421487603308E-2"/>
        </c:manualLayout>
      </c:layout>
      <c:overlay val="0"/>
      <c:spPr>
        <a:solidFill>
          <a:srgbClr val="00FF00"/>
        </a:solidFill>
        <a:ln w="3175">
          <a:solidFill>
            <a:srgbClr val="008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8000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582028807782201E-2"/>
          <c:y val="1.6528925619834711E-2"/>
          <c:w val="0.98236500765578094"/>
          <c:h val="0.9619834710743802"/>
        </c:manualLayout>
      </c:layout>
      <c:bubbleChart>
        <c:varyColors val="0"/>
        <c:ser>
          <c:idx val="0"/>
          <c:order val="0"/>
          <c:tx>
            <c:strRef>
              <c:f>changemap!$F$36</c:f>
              <c:strCache>
                <c:ptCount val="1"/>
                <c:pt idx="0">
                  <c:v>Veränderung positv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changemap!$N$37:$N$82</c:f>
              <c:numCache>
                <c:formatCode>0.0</c:formatCode>
                <c:ptCount val="46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changemap!$O$37:$O$82</c:f>
              <c:numCache>
                <c:formatCode>0.0</c:formatCode>
                <c:ptCount val="46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changemap!$F$37:$F$82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200000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500000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643574528"/>
        <c:axId val="643579232"/>
      </c:bubbleChart>
      <c:valAx>
        <c:axId val="643574528"/>
        <c:scaling>
          <c:orientation val="minMax"/>
          <c:max val="12"/>
          <c:min val="0"/>
        </c:scaling>
        <c:delete val="0"/>
        <c:axPos val="b"/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3579232"/>
        <c:crosses val="autoZero"/>
        <c:crossBetween val="midCat"/>
        <c:majorUnit val="1"/>
      </c:valAx>
      <c:valAx>
        <c:axId val="643579232"/>
        <c:scaling>
          <c:orientation val="minMax"/>
          <c:max val="12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3574528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changemap!$G$36</c:f>
          <c:strCache>
            <c:ptCount val="1"/>
            <c:pt idx="0">
              <c:v>Veränderung negativ</c:v>
            </c:pt>
          </c:strCache>
        </c:strRef>
      </c:tx>
      <c:layout>
        <c:manualLayout>
          <c:xMode val="edge"/>
          <c:yMode val="edge"/>
          <c:x val="0.68188976377952759"/>
          <c:y val="4.2975206611570248E-2"/>
        </c:manualLayout>
      </c:layout>
      <c:overlay val="0"/>
      <c:spPr>
        <a:solidFill>
          <a:srgbClr val="FFCC99"/>
        </a:solidFill>
        <a:ln w="3175">
          <a:solidFill>
            <a:srgbClr val="FF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800000"/>
              </a:solidFill>
              <a:latin typeface="Arial Unicode MS"/>
              <a:ea typeface="Arial Unicode MS"/>
              <a:cs typeface="Arial Unicode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4015748031496E-3"/>
          <c:y val="1.9834710743801654E-2"/>
          <c:w val="0.9700787401574803"/>
          <c:h val="0.95867768595041325"/>
        </c:manualLayout>
      </c:layout>
      <c:bubbleChart>
        <c:varyColors val="0"/>
        <c:ser>
          <c:idx val="0"/>
          <c:order val="0"/>
          <c:tx>
            <c:strRef>
              <c:f>changemap!$G$36</c:f>
              <c:strCache>
                <c:ptCount val="1"/>
                <c:pt idx="0">
                  <c:v>Veränderung negativ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changemap!$N$37:$N$82</c:f>
              <c:numCache>
                <c:formatCode>0.0</c:formatCode>
                <c:ptCount val="46"/>
                <c:pt idx="0">
                  <c:v>5.5</c:v>
                </c:pt>
                <c:pt idx="1">
                  <c:v>2.5</c:v>
                </c:pt>
                <c:pt idx="2">
                  <c:v>3.2</c:v>
                </c:pt>
                <c:pt idx="3">
                  <c:v>5.8</c:v>
                </c:pt>
                <c:pt idx="4">
                  <c:v>7</c:v>
                </c:pt>
                <c:pt idx="5">
                  <c:v>4</c:v>
                </c:pt>
                <c:pt idx="6">
                  <c:v>4.2</c:v>
                </c:pt>
                <c:pt idx="7">
                  <c:v>6.3</c:v>
                </c:pt>
                <c:pt idx="8">
                  <c:v>6.2</c:v>
                </c:pt>
                <c:pt idx="9">
                  <c:v>3</c:v>
                </c:pt>
                <c:pt idx="10">
                  <c:v>6.7</c:v>
                </c:pt>
                <c:pt idx="11">
                  <c:v>1.5</c:v>
                </c:pt>
                <c:pt idx="12">
                  <c:v>1</c:v>
                </c:pt>
                <c:pt idx="13">
                  <c:v>5.3</c:v>
                </c:pt>
                <c:pt idx="14">
                  <c:v>11</c:v>
                </c:pt>
                <c:pt idx="15">
                  <c:v>6.5</c:v>
                </c:pt>
                <c:pt idx="16">
                  <c:v>5.5</c:v>
                </c:pt>
                <c:pt idx="17">
                  <c:v>6.5</c:v>
                </c:pt>
                <c:pt idx="18">
                  <c:v>4.3</c:v>
                </c:pt>
                <c:pt idx="19">
                  <c:v>6.4</c:v>
                </c:pt>
                <c:pt idx="20">
                  <c:v>3.7</c:v>
                </c:pt>
                <c:pt idx="21">
                  <c:v>5.2</c:v>
                </c:pt>
                <c:pt idx="22">
                  <c:v>6.5</c:v>
                </c:pt>
                <c:pt idx="23">
                  <c:v>7.5</c:v>
                </c:pt>
                <c:pt idx="24">
                  <c:v>3.6</c:v>
                </c:pt>
                <c:pt idx="25">
                  <c:v>6.3</c:v>
                </c:pt>
                <c:pt idx="26">
                  <c:v>3.5</c:v>
                </c:pt>
                <c:pt idx="27">
                  <c:v>4</c:v>
                </c:pt>
                <c:pt idx="28">
                  <c:v>5.2</c:v>
                </c:pt>
                <c:pt idx="29">
                  <c:v>5.5</c:v>
                </c:pt>
                <c:pt idx="30">
                  <c:v>0.5</c:v>
                </c:pt>
                <c:pt idx="31">
                  <c:v>7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6.4</c:v>
                </c:pt>
                <c:pt idx="36">
                  <c:v>5.8</c:v>
                </c:pt>
                <c:pt idx="37">
                  <c:v>5</c:v>
                </c:pt>
                <c:pt idx="38">
                  <c:v>1.5</c:v>
                </c:pt>
                <c:pt idx="39">
                  <c:v>5.2</c:v>
                </c:pt>
                <c:pt idx="40">
                  <c:v>9</c:v>
                </c:pt>
                <c:pt idx="41">
                  <c:v>7.5</c:v>
                </c:pt>
                <c:pt idx="42">
                  <c:v>5.8</c:v>
                </c:pt>
                <c:pt idx="43">
                  <c:v>2.5</c:v>
                </c:pt>
                <c:pt idx="44">
                  <c:v>7</c:v>
                </c:pt>
              </c:numCache>
            </c:numRef>
          </c:xVal>
          <c:yVal>
            <c:numRef>
              <c:f>changemap!$O$37:$O$82</c:f>
              <c:numCache>
                <c:formatCode>0.0</c:formatCode>
                <c:ptCount val="46"/>
                <c:pt idx="0">
                  <c:v>2.2000000000000002</c:v>
                </c:pt>
                <c:pt idx="1">
                  <c:v>2.5</c:v>
                </c:pt>
                <c:pt idx="2">
                  <c:v>5</c:v>
                </c:pt>
                <c:pt idx="3">
                  <c:v>3</c:v>
                </c:pt>
                <c:pt idx="4">
                  <c:v>2.8</c:v>
                </c:pt>
                <c:pt idx="5">
                  <c:v>6.5</c:v>
                </c:pt>
                <c:pt idx="6">
                  <c:v>5</c:v>
                </c:pt>
                <c:pt idx="7">
                  <c:v>7.7</c:v>
                </c:pt>
                <c:pt idx="8">
                  <c:v>9</c:v>
                </c:pt>
                <c:pt idx="9">
                  <c:v>4</c:v>
                </c:pt>
                <c:pt idx="10">
                  <c:v>1.5</c:v>
                </c:pt>
                <c:pt idx="11">
                  <c:v>6.2</c:v>
                </c:pt>
                <c:pt idx="12">
                  <c:v>10</c:v>
                </c:pt>
                <c:pt idx="13">
                  <c:v>2</c:v>
                </c:pt>
                <c:pt idx="14">
                  <c:v>6.5</c:v>
                </c:pt>
                <c:pt idx="15">
                  <c:v>2.7</c:v>
                </c:pt>
                <c:pt idx="16">
                  <c:v>3.5</c:v>
                </c:pt>
                <c:pt idx="17">
                  <c:v>7.1</c:v>
                </c:pt>
                <c:pt idx="18">
                  <c:v>3.8</c:v>
                </c:pt>
                <c:pt idx="19">
                  <c:v>6.6</c:v>
                </c:pt>
                <c:pt idx="20">
                  <c:v>4.7</c:v>
                </c:pt>
                <c:pt idx="21">
                  <c:v>0.2</c:v>
                </c:pt>
                <c:pt idx="22">
                  <c:v>2.2999999999999998</c:v>
                </c:pt>
                <c:pt idx="23">
                  <c:v>4.3</c:v>
                </c:pt>
                <c:pt idx="24">
                  <c:v>2.7</c:v>
                </c:pt>
                <c:pt idx="25">
                  <c:v>3</c:v>
                </c:pt>
                <c:pt idx="26">
                  <c:v>5.5</c:v>
                </c:pt>
                <c:pt idx="27">
                  <c:v>8</c:v>
                </c:pt>
                <c:pt idx="28">
                  <c:v>4</c:v>
                </c:pt>
                <c:pt idx="29">
                  <c:v>5.5</c:v>
                </c:pt>
                <c:pt idx="30">
                  <c:v>2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3.8</c:v>
                </c:pt>
                <c:pt idx="35">
                  <c:v>3</c:v>
                </c:pt>
                <c:pt idx="36">
                  <c:v>4.5</c:v>
                </c:pt>
                <c:pt idx="37">
                  <c:v>3.5</c:v>
                </c:pt>
                <c:pt idx="38">
                  <c:v>2</c:v>
                </c:pt>
                <c:pt idx="39">
                  <c:v>4.7</c:v>
                </c:pt>
                <c:pt idx="40">
                  <c:v>2.5</c:v>
                </c:pt>
                <c:pt idx="41">
                  <c:v>5</c:v>
                </c:pt>
                <c:pt idx="42">
                  <c:v>4</c:v>
                </c:pt>
                <c:pt idx="43">
                  <c:v>5.5</c:v>
                </c:pt>
                <c:pt idx="44">
                  <c:v>6</c:v>
                </c:pt>
              </c:numCache>
            </c:numRef>
          </c:yVal>
          <c:bubbleSize>
            <c:numRef>
              <c:f>changemap!$G$37:$G$82</c:f>
              <c:numCache>
                <c:formatCode>#,##0</c:formatCode>
                <c:ptCount val="46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295000</c:v>
                </c:pt>
                <c:pt idx="14">
                  <c:v>60000</c:v>
                </c:pt>
                <c:pt idx="15">
                  <c:v>60000</c:v>
                </c:pt>
                <c:pt idx="16">
                  <c:v>60000</c:v>
                </c:pt>
                <c:pt idx="17">
                  <c:v>60000</c:v>
                </c:pt>
                <c:pt idx="18">
                  <c:v>60000</c:v>
                </c:pt>
                <c:pt idx="19">
                  <c:v>60000</c:v>
                </c:pt>
                <c:pt idx="20">
                  <c:v>60000</c:v>
                </c:pt>
                <c:pt idx="21">
                  <c:v>60000</c:v>
                </c:pt>
                <c:pt idx="22">
                  <c:v>60000</c:v>
                </c:pt>
                <c:pt idx="23">
                  <c:v>60000</c:v>
                </c:pt>
                <c:pt idx="24">
                  <c:v>60000</c:v>
                </c:pt>
                <c:pt idx="25">
                  <c:v>60000</c:v>
                </c:pt>
                <c:pt idx="26">
                  <c:v>60000</c:v>
                </c:pt>
                <c:pt idx="27">
                  <c:v>60000</c:v>
                </c:pt>
                <c:pt idx="28">
                  <c:v>60000</c:v>
                </c:pt>
                <c:pt idx="29">
                  <c:v>60000</c:v>
                </c:pt>
                <c:pt idx="30">
                  <c:v>0</c:v>
                </c:pt>
                <c:pt idx="31">
                  <c:v>60000</c:v>
                </c:pt>
                <c:pt idx="32">
                  <c:v>60000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60000</c:v>
                </c:pt>
                <c:pt idx="40">
                  <c:v>60000</c:v>
                </c:pt>
                <c:pt idx="41">
                  <c:v>60000</c:v>
                </c:pt>
                <c:pt idx="42">
                  <c:v>60000</c:v>
                </c:pt>
                <c:pt idx="43">
                  <c:v>60000</c:v>
                </c:pt>
                <c:pt idx="44">
                  <c:v>60000</c:v>
                </c:pt>
                <c:pt idx="45">
                  <c:v>2815000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643576096"/>
        <c:axId val="643577272"/>
      </c:bubbleChart>
      <c:valAx>
        <c:axId val="643576096"/>
        <c:scaling>
          <c:orientation val="minMax"/>
          <c:max val="12"/>
          <c:min val="0"/>
        </c:scaling>
        <c:delete val="0"/>
        <c:axPos val="b"/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3577272"/>
        <c:crosses val="autoZero"/>
        <c:crossBetween val="midCat"/>
        <c:majorUnit val="1"/>
      </c:valAx>
      <c:valAx>
        <c:axId val="643577272"/>
        <c:scaling>
          <c:orientation val="minMax"/>
          <c:max val="12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3576096"/>
        <c:crosses val="autoZero"/>
        <c:crossBetween val="midCat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3</xdr:col>
      <xdr:colOff>781050</xdr:colOff>
      <xdr:row>33</xdr:row>
      <xdr:rowOff>9525</xdr:rowOff>
    </xdr:to>
    <xdr:graphicFrame macro="">
      <xdr:nvGraphicFramePr>
        <xdr:cNvPr id="82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942975</xdr:colOff>
      <xdr:row>2</xdr:row>
      <xdr:rowOff>180975</xdr:rowOff>
    </xdr:from>
    <xdr:to>
      <xdr:col>9</xdr:col>
      <xdr:colOff>0</xdr:colOff>
      <xdr:row>33</xdr:row>
      <xdr:rowOff>9525</xdr:rowOff>
    </xdr:to>
    <xdr:graphicFrame macro="">
      <xdr:nvGraphicFramePr>
        <xdr:cNvPr id="82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1038225</xdr:colOff>
      <xdr:row>31</xdr:row>
      <xdr:rowOff>9525</xdr:rowOff>
    </xdr:to>
    <xdr:graphicFrame macro="">
      <xdr:nvGraphicFramePr>
        <xdr:cNvPr id="1546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1038225</xdr:colOff>
      <xdr:row>31</xdr:row>
      <xdr:rowOff>9525</xdr:rowOff>
    </xdr:to>
    <xdr:graphicFrame macro="">
      <xdr:nvGraphicFramePr>
        <xdr:cNvPr id="1576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3</xdr:col>
      <xdr:colOff>781050</xdr:colOff>
      <xdr:row>33</xdr:row>
      <xdr:rowOff>28575</xdr:rowOff>
    </xdr:to>
    <xdr:graphicFrame macro="">
      <xdr:nvGraphicFramePr>
        <xdr:cNvPr id="113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914400</xdr:colOff>
      <xdr:row>2</xdr:row>
      <xdr:rowOff>171450</xdr:rowOff>
    </xdr:from>
    <xdr:to>
      <xdr:col>8</xdr:col>
      <xdr:colOff>866775</xdr:colOff>
      <xdr:row>33</xdr:row>
      <xdr:rowOff>28575</xdr:rowOff>
    </xdr:to>
    <xdr:graphicFrame macro="">
      <xdr:nvGraphicFramePr>
        <xdr:cNvPr id="1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icworkbook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C38"/>
  <sheetViews>
    <sheetView showGridLines="0" tabSelected="1" workbookViewId="0">
      <selection activeCell="A4" sqref="A4"/>
    </sheetView>
  </sheetViews>
  <sheetFormatPr baseColWidth="10" defaultColWidth="11.453125" defaultRowHeight="14"/>
  <cols>
    <col min="1" max="1" width="91.26953125" style="20" customWidth="1"/>
    <col min="2" max="16384" width="11.453125" style="20"/>
  </cols>
  <sheetData>
    <row r="1" spans="1:3" ht="34.5" thickTop="1">
      <c r="A1" s="43" t="s">
        <v>80</v>
      </c>
    </row>
    <row r="2" spans="1:3" ht="29">
      <c r="A2" s="42" t="s">
        <v>81</v>
      </c>
      <c r="B2" s="21"/>
      <c r="C2" s="21"/>
    </row>
    <row r="3" spans="1:3" ht="33.75" customHeight="1">
      <c r="A3" s="22"/>
    </row>
    <row r="4" spans="1:3" ht="29">
      <c r="A4" s="66" t="s">
        <v>76</v>
      </c>
    </row>
    <row r="5" spans="1:3" ht="12.65" customHeight="1">
      <c r="A5" s="23"/>
    </row>
    <row r="6" spans="1:3" ht="23">
      <c r="A6" s="22"/>
    </row>
    <row r="7" spans="1:3" ht="18">
      <c r="A7" s="67" t="s">
        <v>64</v>
      </c>
    </row>
    <row r="8" spans="1:3" ht="18">
      <c r="A8" s="67" t="s">
        <v>77</v>
      </c>
    </row>
    <row r="9" spans="1:3" ht="18">
      <c r="A9" s="67" t="s">
        <v>65</v>
      </c>
    </row>
    <row r="10" spans="1:3" ht="13.9" customHeight="1">
      <c r="A10" s="24"/>
    </row>
    <row r="11" spans="1:3">
      <c r="A11" s="25"/>
    </row>
    <row r="12" spans="1:3">
      <c r="A12" s="25"/>
    </row>
    <row r="13" spans="1:3" ht="16.5">
      <c r="A13" s="24" t="s">
        <v>83</v>
      </c>
    </row>
    <row r="14" spans="1:3" ht="14.5" customHeight="1">
      <c r="A14" s="25" t="s">
        <v>66</v>
      </c>
    </row>
    <row r="15" spans="1:3">
      <c r="A15" s="25" t="s">
        <v>67</v>
      </c>
    </row>
    <row r="16" spans="1:3">
      <c r="A16" s="25" t="s">
        <v>68</v>
      </c>
    </row>
    <row r="17" spans="1:1">
      <c r="A17" s="25"/>
    </row>
    <row r="18" spans="1:1" ht="20.5">
      <c r="A18" s="26" t="s">
        <v>84</v>
      </c>
    </row>
    <row r="19" spans="1:1">
      <c r="A19" s="25"/>
    </row>
    <row r="20" spans="1:1" ht="16.5">
      <c r="A20" s="27" t="s">
        <v>69</v>
      </c>
    </row>
    <row r="21" spans="1:1" ht="16.5">
      <c r="A21" s="27" t="s">
        <v>85</v>
      </c>
    </row>
    <row r="22" spans="1:1" ht="16.5">
      <c r="A22" s="27" t="s">
        <v>70</v>
      </c>
    </row>
    <row r="23" spans="1:1" ht="16.5">
      <c r="A23" s="27" t="s">
        <v>71</v>
      </c>
    </row>
    <row r="24" spans="1:1" ht="16.5">
      <c r="A24" s="27"/>
    </row>
    <row r="25" spans="1:1" ht="16.5">
      <c r="A25" s="27"/>
    </row>
    <row r="26" spans="1:1" ht="34.15" customHeight="1">
      <c r="A26" s="25"/>
    </row>
    <row r="27" spans="1:1" ht="18">
      <c r="A27" s="28" t="s">
        <v>72</v>
      </c>
    </row>
    <row r="28" spans="1:1" ht="18">
      <c r="A28" s="28" t="s">
        <v>73</v>
      </c>
    </row>
    <row r="29" spans="1:1">
      <c r="A29" s="25"/>
    </row>
    <row r="30" spans="1:1">
      <c r="A30" s="25"/>
    </row>
    <row r="31" spans="1:1" ht="18">
      <c r="A31" s="29" t="s">
        <v>74</v>
      </c>
    </row>
    <row r="32" spans="1:1" ht="18">
      <c r="A32" s="29" t="s">
        <v>86</v>
      </c>
    </row>
    <row r="33" spans="1:1">
      <c r="A33" s="25"/>
    </row>
    <row r="34" spans="1:1" ht="18">
      <c r="A34" s="30"/>
    </row>
    <row r="35" spans="1:1" ht="18">
      <c r="A35" s="31" t="s">
        <v>75</v>
      </c>
    </row>
    <row r="36" spans="1:1">
      <c r="A36" s="32"/>
    </row>
    <row r="37" spans="1:1" ht="14.5" thickBot="1">
      <c r="A37" s="33" t="s">
        <v>82</v>
      </c>
    </row>
    <row r="38" spans="1:1" ht="14.5" thickTop="1"/>
  </sheetData>
  <phoneticPr fontId="2" type="noConversion"/>
  <hyperlinks>
    <hyperlink ref="A35" r:id="rId1"/>
  </hyperlinks>
  <pageMargins left="0.78740157480314965" right="0.39370078740157483" top="0.59055118110236227" bottom="0.59055118110236227" header="0" footer="0"/>
  <pageSetup paperSize="9" scale="120" fitToHeight="3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86"/>
  <sheetViews>
    <sheetView showGridLines="0" workbookViewId="0">
      <selection activeCell="B30" sqref="B30"/>
    </sheetView>
  </sheetViews>
  <sheetFormatPr baseColWidth="10" defaultColWidth="11.453125" defaultRowHeight="17.5"/>
  <cols>
    <col min="1" max="1" width="32.1796875" style="36" customWidth="1"/>
    <col min="2" max="2" width="33.26953125" style="36" customWidth="1"/>
    <col min="3" max="3" width="23.7265625" style="36" customWidth="1"/>
    <col min="4" max="16384" width="11.453125" style="36"/>
  </cols>
  <sheetData>
    <row r="1" spans="1:3" ht="18">
      <c r="A1" s="34" t="s">
        <v>50</v>
      </c>
      <c r="B1" s="35"/>
      <c r="C1" s="35"/>
    </row>
    <row r="2" spans="1:3">
      <c r="A2" s="35"/>
      <c r="B2" s="35"/>
      <c r="C2" s="35"/>
    </row>
    <row r="3" spans="1:3">
      <c r="A3" s="35"/>
      <c r="B3" s="35"/>
      <c r="C3" s="35"/>
    </row>
    <row r="4" spans="1:3" s="39" customFormat="1" ht="15.5">
      <c r="A4" s="37" t="s">
        <v>51</v>
      </c>
      <c r="B4" s="38"/>
      <c r="C4" s="38"/>
    </row>
    <row r="5" spans="1:3" s="39" customFormat="1" ht="30" customHeight="1">
      <c r="A5" s="37" t="s">
        <v>52</v>
      </c>
      <c r="B5" s="38"/>
      <c r="C5" s="38"/>
    </row>
    <row r="6" spans="1:3" s="39" customFormat="1" ht="15.5">
      <c r="A6" s="37" t="s">
        <v>53</v>
      </c>
      <c r="B6" s="38"/>
      <c r="C6" s="38"/>
    </row>
    <row r="7" spans="1:3" s="39" customFormat="1" ht="15.5">
      <c r="A7" s="38"/>
      <c r="B7" s="38"/>
      <c r="C7" s="38"/>
    </row>
    <row r="8" spans="1:3" s="39" customFormat="1" ht="15.5"/>
    <row r="9" spans="1:3" s="39" customFormat="1" ht="15.5"/>
    <row r="10" spans="1:3" s="39" customFormat="1" ht="15.5"/>
    <row r="11" spans="1:3" s="39" customFormat="1" ht="15.5">
      <c r="A11" s="40" t="s">
        <v>54</v>
      </c>
      <c r="B11" s="41" t="s">
        <v>55</v>
      </c>
    </row>
    <row r="12" spans="1:3" s="39" customFormat="1" ht="15.5">
      <c r="A12" s="40"/>
      <c r="B12" s="40"/>
    </row>
    <row r="13" spans="1:3" s="39" customFormat="1" ht="15.5">
      <c r="A13" s="40" t="s">
        <v>56</v>
      </c>
      <c r="B13" s="71" t="s">
        <v>89</v>
      </c>
    </row>
    <row r="14" spans="1:3" s="39" customFormat="1" ht="15.5">
      <c r="A14" s="40"/>
      <c r="B14" s="40"/>
    </row>
    <row r="15" spans="1:3" s="39" customFormat="1" ht="15.5">
      <c r="A15" s="40" t="s">
        <v>57</v>
      </c>
      <c r="B15" s="41" t="s">
        <v>78</v>
      </c>
    </row>
    <row r="16" spans="1:3" s="39" customFormat="1" ht="15.5">
      <c r="A16" s="40"/>
      <c r="B16" s="40"/>
    </row>
    <row r="17" spans="1:3" s="39" customFormat="1" ht="15.5">
      <c r="A17" s="40" t="s">
        <v>58</v>
      </c>
      <c r="B17" s="41" t="s">
        <v>79</v>
      </c>
    </row>
    <row r="19" spans="1:3">
      <c r="A19" s="40" t="s">
        <v>87</v>
      </c>
      <c r="B19" s="41" t="s">
        <v>88</v>
      </c>
    </row>
    <row r="22" spans="1:3" s="39" customFormat="1" ht="15.5">
      <c r="A22" s="37" t="s">
        <v>95</v>
      </c>
      <c r="B22" s="38"/>
      <c r="C22" s="38"/>
    </row>
    <row r="24" spans="1:3">
      <c r="A24" s="2"/>
      <c r="B24" s="19" t="str">
        <f>B15</f>
        <v>Umsatz 2014</v>
      </c>
      <c r="C24" s="19" t="str">
        <f>B17</f>
        <v>Umsatz 2015</v>
      </c>
    </row>
    <row r="25" spans="1:3">
      <c r="A25" s="9" t="s">
        <v>4</v>
      </c>
      <c r="B25" s="70">
        <v>100000</v>
      </c>
      <c r="C25" s="70">
        <v>40000</v>
      </c>
    </row>
    <row r="26" spans="1:3">
      <c r="A26" s="9" t="s">
        <v>5</v>
      </c>
      <c r="B26" s="70">
        <v>100000</v>
      </c>
      <c r="C26" s="70">
        <v>40000</v>
      </c>
    </row>
    <row r="27" spans="1:3">
      <c r="A27" s="9" t="s">
        <v>6</v>
      </c>
      <c r="B27" s="70">
        <v>100000</v>
      </c>
      <c r="C27" s="70">
        <v>40000</v>
      </c>
    </row>
    <row r="28" spans="1:3">
      <c r="A28" s="9" t="s">
        <v>7</v>
      </c>
      <c r="B28" s="70">
        <v>100000</v>
      </c>
      <c r="C28" s="70">
        <v>40000</v>
      </c>
    </row>
    <row r="29" spans="1:3">
      <c r="A29" s="9" t="s">
        <v>8</v>
      </c>
      <c r="B29" s="70">
        <v>100000</v>
      </c>
      <c r="C29" s="70">
        <v>40000</v>
      </c>
    </row>
    <row r="30" spans="1:3">
      <c r="A30" s="9" t="s">
        <v>48</v>
      </c>
      <c r="B30" s="70">
        <v>500000</v>
      </c>
      <c r="C30" s="70">
        <v>800000</v>
      </c>
    </row>
    <row r="31" spans="1:3">
      <c r="A31" s="9" t="s">
        <v>9</v>
      </c>
      <c r="B31" s="70">
        <v>100000</v>
      </c>
      <c r="C31" s="70">
        <v>40000</v>
      </c>
    </row>
    <row r="32" spans="1:3">
      <c r="A32" s="9" t="s">
        <v>10</v>
      </c>
      <c r="B32" s="70">
        <v>100000</v>
      </c>
      <c r="C32" s="70">
        <v>40000</v>
      </c>
    </row>
    <row r="33" spans="1:3">
      <c r="A33" s="9" t="s">
        <v>11</v>
      </c>
      <c r="B33" s="70">
        <v>100000</v>
      </c>
      <c r="C33" s="70">
        <v>40000</v>
      </c>
    </row>
    <row r="34" spans="1:3">
      <c r="A34" s="9" t="s">
        <v>12</v>
      </c>
      <c r="B34" s="70">
        <v>100000</v>
      </c>
      <c r="C34" s="70">
        <v>40000</v>
      </c>
    </row>
    <row r="35" spans="1:3">
      <c r="A35" s="9" t="s">
        <v>13</v>
      </c>
      <c r="B35" s="70">
        <v>100000</v>
      </c>
      <c r="C35" s="70">
        <v>40000</v>
      </c>
    </row>
    <row r="36" spans="1:3">
      <c r="A36" s="9" t="s">
        <v>14</v>
      </c>
      <c r="B36" s="70">
        <v>100000</v>
      </c>
      <c r="C36" s="70">
        <v>40000</v>
      </c>
    </row>
    <row r="37" spans="1:3">
      <c r="A37" s="9" t="s">
        <v>15</v>
      </c>
      <c r="B37" s="70">
        <v>100000</v>
      </c>
      <c r="C37" s="70">
        <v>40000</v>
      </c>
    </row>
    <row r="38" spans="1:3">
      <c r="A38" s="9" t="s">
        <v>16</v>
      </c>
      <c r="B38" s="70">
        <v>300000</v>
      </c>
      <c r="C38" s="70">
        <v>5000</v>
      </c>
    </row>
    <row r="39" spans="1:3">
      <c r="A39" s="9" t="s">
        <v>17</v>
      </c>
      <c r="B39" s="70">
        <v>100000</v>
      </c>
      <c r="C39" s="70">
        <v>40000</v>
      </c>
    </row>
    <row r="40" spans="1:3">
      <c r="A40" s="9" t="s">
        <v>18</v>
      </c>
      <c r="B40" s="70">
        <v>100000</v>
      </c>
      <c r="C40" s="70">
        <v>40000</v>
      </c>
    </row>
    <row r="41" spans="1:3">
      <c r="A41" s="9" t="s">
        <v>19</v>
      </c>
      <c r="B41" s="70">
        <v>100000</v>
      </c>
      <c r="C41" s="70">
        <v>40000</v>
      </c>
    </row>
    <row r="42" spans="1:3">
      <c r="A42" s="9" t="s">
        <v>20</v>
      </c>
      <c r="B42" s="70">
        <v>100000</v>
      </c>
      <c r="C42" s="70">
        <v>40000</v>
      </c>
    </row>
    <row r="43" spans="1:3">
      <c r="A43" s="9" t="s">
        <v>21</v>
      </c>
      <c r="B43" s="70">
        <v>100000</v>
      </c>
      <c r="C43" s="70">
        <v>40000</v>
      </c>
    </row>
    <row r="44" spans="1:3">
      <c r="A44" s="9" t="s">
        <v>22</v>
      </c>
      <c r="B44" s="70">
        <v>100000</v>
      </c>
      <c r="C44" s="70">
        <v>40000</v>
      </c>
    </row>
    <row r="45" spans="1:3">
      <c r="A45" s="9" t="s">
        <v>23</v>
      </c>
      <c r="B45" s="70">
        <v>100000</v>
      </c>
      <c r="C45" s="70">
        <v>40000</v>
      </c>
    </row>
    <row r="46" spans="1:3">
      <c r="A46" s="9" t="s">
        <v>24</v>
      </c>
      <c r="B46" s="70">
        <v>100000</v>
      </c>
      <c r="C46" s="70">
        <v>40000</v>
      </c>
    </row>
    <row r="47" spans="1:3">
      <c r="A47" s="9" t="s">
        <v>25</v>
      </c>
      <c r="B47" s="70">
        <v>100000</v>
      </c>
      <c r="C47" s="70">
        <v>40000</v>
      </c>
    </row>
    <row r="48" spans="1:3">
      <c r="A48" s="9" t="s">
        <v>26</v>
      </c>
      <c r="B48" s="70">
        <v>100000</v>
      </c>
      <c r="C48" s="70">
        <v>40000</v>
      </c>
    </row>
    <row r="49" spans="1:3">
      <c r="A49" s="9" t="s">
        <v>27</v>
      </c>
      <c r="B49" s="70">
        <v>100000</v>
      </c>
      <c r="C49" s="70">
        <v>40000</v>
      </c>
    </row>
    <row r="50" spans="1:3">
      <c r="A50" s="9" t="s">
        <v>28</v>
      </c>
      <c r="B50" s="70">
        <v>100000</v>
      </c>
      <c r="C50" s="70">
        <v>40000</v>
      </c>
    </row>
    <row r="51" spans="1:3">
      <c r="A51" s="9" t="s">
        <v>29</v>
      </c>
      <c r="B51" s="70">
        <v>100000</v>
      </c>
      <c r="C51" s="70">
        <v>40000</v>
      </c>
    </row>
    <row r="52" spans="1:3">
      <c r="A52" s="9" t="s">
        <v>30</v>
      </c>
      <c r="B52" s="70">
        <v>100000</v>
      </c>
      <c r="C52" s="70">
        <v>40000</v>
      </c>
    </row>
    <row r="53" spans="1:3">
      <c r="A53" s="9" t="s">
        <v>31</v>
      </c>
      <c r="B53" s="70">
        <v>100000</v>
      </c>
      <c r="C53" s="70">
        <v>40000</v>
      </c>
    </row>
    <row r="54" spans="1:3">
      <c r="A54" s="9" t="s">
        <v>32</v>
      </c>
      <c r="B54" s="70">
        <v>100000</v>
      </c>
      <c r="C54" s="70">
        <v>40000</v>
      </c>
    </row>
    <row r="55" spans="1:3">
      <c r="A55" s="9" t="s">
        <v>33</v>
      </c>
      <c r="B55" s="70">
        <v>100000</v>
      </c>
      <c r="C55" s="70">
        <v>300000</v>
      </c>
    </row>
    <row r="56" spans="1:3">
      <c r="A56" s="9" t="s">
        <v>34</v>
      </c>
      <c r="B56" s="70">
        <v>100000</v>
      </c>
      <c r="C56" s="70">
        <v>40000</v>
      </c>
    </row>
    <row r="57" spans="1:3">
      <c r="A57" s="9" t="s">
        <v>35</v>
      </c>
      <c r="B57" s="70">
        <v>100000</v>
      </c>
      <c r="C57" s="70">
        <v>40000</v>
      </c>
    </row>
    <row r="58" spans="1:3">
      <c r="A58" s="9" t="s">
        <v>36</v>
      </c>
      <c r="B58" s="70">
        <v>100000</v>
      </c>
      <c r="C58" s="70">
        <v>40000</v>
      </c>
    </row>
    <row r="59" spans="1:3">
      <c r="A59" s="9" t="s">
        <v>37</v>
      </c>
      <c r="B59" s="70">
        <v>100000</v>
      </c>
      <c r="C59" s="70">
        <v>40000</v>
      </c>
    </row>
    <row r="60" spans="1:3">
      <c r="A60" s="9" t="s">
        <v>38</v>
      </c>
      <c r="B60" s="70">
        <v>100000</v>
      </c>
      <c r="C60" s="70">
        <v>40000</v>
      </c>
    </row>
    <row r="61" spans="1:3">
      <c r="A61" s="9" t="s">
        <v>39</v>
      </c>
      <c r="B61" s="70">
        <v>100000</v>
      </c>
      <c r="C61" s="70">
        <v>40000</v>
      </c>
    </row>
    <row r="62" spans="1:3">
      <c r="A62" s="9" t="s">
        <v>40</v>
      </c>
      <c r="B62" s="70">
        <v>100000</v>
      </c>
      <c r="C62" s="70">
        <v>40000</v>
      </c>
    </row>
    <row r="63" spans="1:3">
      <c r="A63" s="9" t="s">
        <v>41</v>
      </c>
      <c r="B63" s="70">
        <v>100000</v>
      </c>
      <c r="C63" s="70">
        <v>40000</v>
      </c>
    </row>
    <row r="64" spans="1:3">
      <c r="A64" s="9" t="s">
        <v>42</v>
      </c>
      <c r="B64" s="70">
        <v>100000</v>
      </c>
      <c r="C64" s="70">
        <v>40000</v>
      </c>
    </row>
    <row r="65" spans="1:3">
      <c r="A65" s="9" t="s">
        <v>43</v>
      </c>
      <c r="B65" s="70">
        <v>100000</v>
      </c>
      <c r="C65" s="70">
        <v>40000</v>
      </c>
    </row>
    <row r="66" spans="1:3">
      <c r="A66" s="9" t="s">
        <v>44</v>
      </c>
      <c r="B66" s="70">
        <v>100000</v>
      </c>
      <c r="C66" s="70">
        <v>40000</v>
      </c>
    </row>
    <row r="67" spans="1:3">
      <c r="A67" s="9" t="s">
        <v>45</v>
      </c>
      <c r="B67" s="70">
        <v>100000</v>
      </c>
      <c r="C67" s="70">
        <v>40000</v>
      </c>
    </row>
    <row r="68" spans="1:3">
      <c r="A68" s="9" t="s">
        <v>46</v>
      </c>
      <c r="B68" s="70">
        <v>100000</v>
      </c>
      <c r="C68" s="70">
        <v>40000</v>
      </c>
    </row>
    <row r="69" spans="1:3">
      <c r="A69" s="9" t="s">
        <v>47</v>
      </c>
      <c r="B69" s="70">
        <v>100000</v>
      </c>
      <c r="C69" s="70">
        <v>40000</v>
      </c>
    </row>
    <row r="70" spans="1:3">
      <c r="A70" s="4" t="s">
        <v>1</v>
      </c>
      <c r="B70" s="69">
        <f>SUM(B25:B69)</f>
        <v>5100000</v>
      </c>
      <c r="C70" s="69">
        <f>SUM(C25:C69)</f>
        <v>2785000</v>
      </c>
    </row>
    <row r="76" spans="1:3" s="39" customFormat="1" ht="15.5">
      <c r="A76" s="38" t="s">
        <v>93</v>
      </c>
      <c r="B76" s="38"/>
      <c r="C76" s="38"/>
    </row>
    <row r="77" spans="1:3" s="39" customFormat="1" ht="28.5" customHeight="1">
      <c r="A77" s="38" t="s">
        <v>62</v>
      </c>
      <c r="B77" s="38"/>
      <c r="C77" s="38"/>
    </row>
    <row r="78" spans="1:3" s="39" customFormat="1" ht="15.5">
      <c r="A78" s="38" t="s">
        <v>63</v>
      </c>
      <c r="B78" s="38"/>
      <c r="C78" s="38"/>
    </row>
    <row r="79" spans="1:3" s="39" customFormat="1" ht="15.5">
      <c r="A79" s="38"/>
      <c r="B79" s="38"/>
      <c r="C79" s="38"/>
    </row>
    <row r="80" spans="1:3" s="39" customFormat="1" ht="15.5">
      <c r="A80" s="38" t="s">
        <v>94</v>
      </c>
      <c r="B80" s="38"/>
      <c r="C80" s="38"/>
    </row>
    <row r="81" spans="1:3" s="39" customFormat="1" ht="15.5">
      <c r="A81" s="38"/>
      <c r="B81" s="38"/>
      <c r="C81" s="38"/>
    </row>
    <row r="82" spans="1:3" s="39" customFormat="1" ht="15.5">
      <c r="A82" s="38" t="s">
        <v>59</v>
      </c>
      <c r="B82" s="38"/>
      <c r="C82" s="38"/>
    </row>
    <row r="83" spans="1:3" s="39" customFormat="1" ht="15.5">
      <c r="A83" s="38" t="s">
        <v>61</v>
      </c>
      <c r="B83" s="38"/>
      <c r="C83" s="38"/>
    </row>
    <row r="84" spans="1:3" s="39" customFormat="1" ht="15.5">
      <c r="A84" s="38"/>
      <c r="B84" s="38"/>
      <c r="C84" s="38"/>
    </row>
    <row r="85" spans="1:3" s="39" customFormat="1" ht="15.5">
      <c r="A85" s="38" t="s">
        <v>60</v>
      </c>
      <c r="B85" s="38"/>
      <c r="C85" s="38"/>
    </row>
    <row r="86" spans="1:3" s="39" customFormat="1" ht="15.5">
      <c r="A86" s="38"/>
      <c r="B86" s="38"/>
      <c r="C86" s="3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showGridLines="0" zoomScaleNormal="100" workbookViewId="0">
      <selection activeCell="A34" sqref="A1:I34"/>
    </sheetView>
  </sheetViews>
  <sheetFormatPr baseColWidth="10" defaultColWidth="11.453125" defaultRowHeight="14"/>
  <cols>
    <col min="1" max="1" width="17.453125" style="1" customWidth="1"/>
    <col min="2" max="2" width="39" style="1" customWidth="1"/>
    <col min="3" max="3" width="15" style="1" customWidth="1"/>
    <col min="4" max="4" width="15.7265625" style="1" customWidth="1"/>
    <col min="5" max="5" width="18.1796875" style="1" customWidth="1"/>
    <col min="6" max="6" width="15.453125" style="1" customWidth="1"/>
    <col min="7" max="7" width="23.453125" style="1" customWidth="1"/>
    <col min="8" max="8" width="17.453125" style="1" customWidth="1"/>
    <col min="9" max="9" width="13.453125" style="1" customWidth="1"/>
    <col min="10" max="10" width="11.1796875" style="1" customWidth="1"/>
    <col min="11" max="11" width="17.453125" style="1" customWidth="1"/>
    <col min="12" max="12" width="3.26953125" style="1" customWidth="1"/>
    <col min="13" max="14" width="12.54296875" style="1" hidden="1" customWidth="1"/>
    <col min="15" max="23" width="0" style="1" hidden="1" customWidth="1"/>
    <col min="24" max="25" width="6.81640625" style="1" customWidth="1"/>
    <col min="26" max="16384" width="11.453125" style="1"/>
  </cols>
  <sheetData>
    <row r="1" spans="1:9" ht="23">
      <c r="A1" s="44" t="str">
        <f>Data!B13</f>
        <v>Vorjahresumsatz nach Ländern</v>
      </c>
      <c r="B1" s="45"/>
      <c r="C1" s="45"/>
      <c r="D1" s="45"/>
      <c r="E1" s="45"/>
      <c r="F1" s="45"/>
      <c r="G1" s="45"/>
      <c r="H1" s="45"/>
      <c r="I1" s="46" t="str">
        <f>Data!B11</f>
        <v>Hammer AG</v>
      </c>
    </row>
    <row r="2" spans="1:9" ht="11.25" customHeight="1">
      <c r="A2" s="3"/>
    </row>
    <row r="34" spans="2:30" ht="10.5" customHeight="1"/>
    <row r="35" spans="2:30" ht="39">
      <c r="K35" s="72" t="s">
        <v>90</v>
      </c>
    </row>
    <row r="36" spans="2:30" ht="30" customHeight="1">
      <c r="B36" s="51" t="str">
        <f>CONCATENATE(Data!$A$19,"  ",Data!$B$19)</f>
        <v>Währung:  EUR</v>
      </c>
      <c r="C36" s="2"/>
      <c r="D36" s="19" t="str">
        <f>Data!B15</f>
        <v>Umsatz 2014</v>
      </c>
      <c r="E36" s="19" t="str">
        <f>Data!B17</f>
        <v>Umsatz 2015</v>
      </c>
      <c r="F36" s="11" t="s">
        <v>0</v>
      </c>
      <c r="G36" s="12"/>
      <c r="H36" s="13"/>
      <c r="K36" s="6" t="s">
        <v>2</v>
      </c>
    </row>
    <row r="37" spans="2:30">
      <c r="C37" s="9" t="str">
        <f>Data!A25</f>
        <v>Albanien</v>
      </c>
      <c r="D37" s="68">
        <f>Data!B25</f>
        <v>100000</v>
      </c>
      <c r="E37" s="68">
        <f>Data!C25</f>
        <v>40000</v>
      </c>
      <c r="F37" s="68">
        <f>E37-D37</f>
        <v>-60000</v>
      </c>
      <c r="G37" s="18"/>
      <c r="H37" s="14"/>
      <c r="K37" s="7" t="str">
        <f t="shared" ref="K37:K81" si="0">IF(D37+E37=0,0,"D")</f>
        <v>D</v>
      </c>
      <c r="Z37" s="10" t="str">
        <f t="shared" ref="Z37:Z42" si="1">+C37</f>
        <v>Albanien</v>
      </c>
      <c r="AA37" s="10"/>
      <c r="AC37" s="16">
        <v>5.5</v>
      </c>
      <c r="AD37" s="16">
        <v>2.2000000000000002</v>
      </c>
    </row>
    <row r="38" spans="2:30">
      <c r="C38" s="9" t="str">
        <f>Data!A26</f>
        <v>Andorra</v>
      </c>
      <c r="D38" s="68">
        <f>Data!B26</f>
        <v>100000</v>
      </c>
      <c r="E38" s="68">
        <f>Data!C26</f>
        <v>40000</v>
      </c>
      <c r="F38" s="68">
        <f t="shared" ref="F38:F81" si="2">E38-D38</f>
        <v>-60000</v>
      </c>
      <c r="G38" s="18"/>
      <c r="H38" s="14"/>
      <c r="K38" s="7" t="str">
        <f t="shared" si="0"/>
        <v>D</v>
      </c>
      <c r="Z38" s="10" t="str">
        <f t="shared" si="1"/>
        <v>Andorra</v>
      </c>
      <c r="AA38" s="10"/>
      <c r="AC38" s="16">
        <v>2.5</v>
      </c>
      <c r="AD38" s="16">
        <v>2.5</v>
      </c>
    </row>
    <row r="39" spans="2:30">
      <c r="C39" s="9" t="str">
        <f>Data!A27</f>
        <v>Belgien</v>
      </c>
      <c r="D39" s="68">
        <f>Data!B27</f>
        <v>100000</v>
      </c>
      <c r="E39" s="68">
        <f>Data!C27</f>
        <v>40000</v>
      </c>
      <c r="F39" s="68">
        <f t="shared" si="2"/>
        <v>-60000</v>
      </c>
      <c r="G39" s="18"/>
      <c r="H39" s="14"/>
      <c r="K39" s="7" t="str">
        <f t="shared" si="0"/>
        <v>D</v>
      </c>
      <c r="Z39" s="10" t="str">
        <f t="shared" si="1"/>
        <v>Belgien</v>
      </c>
      <c r="AA39" s="10"/>
      <c r="AC39" s="16">
        <v>3.2</v>
      </c>
      <c r="AD39" s="16">
        <v>5</v>
      </c>
    </row>
    <row r="40" spans="2:30">
      <c r="C40" s="9" t="str">
        <f>Data!A28</f>
        <v>Bosnien und Herzegowina</v>
      </c>
      <c r="D40" s="68">
        <f>Data!B28</f>
        <v>100000</v>
      </c>
      <c r="E40" s="68">
        <f>Data!C28</f>
        <v>40000</v>
      </c>
      <c r="F40" s="68">
        <f t="shared" si="2"/>
        <v>-60000</v>
      </c>
      <c r="G40" s="18"/>
      <c r="H40" s="14"/>
      <c r="K40" s="7" t="str">
        <f t="shared" si="0"/>
        <v>D</v>
      </c>
      <c r="Z40" s="10" t="str">
        <f t="shared" si="1"/>
        <v>Bosnien und Herzegowina</v>
      </c>
      <c r="AA40" s="10"/>
      <c r="AC40" s="16">
        <v>5.8</v>
      </c>
      <c r="AD40" s="16">
        <v>3</v>
      </c>
    </row>
    <row r="41" spans="2:30">
      <c r="C41" s="9" t="str">
        <f>Data!A29</f>
        <v>Bulgarien</v>
      </c>
      <c r="D41" s="68">
        <f>Data!B29</f>
        <v>100000</v>
      </c>
      <c r="E41" s="68">
        <f>Data!C29</f>
        <v>40000</v>
      </c>
      <c r="F41" s="68">
        <f t="shared" si="2"/>
        <v>-60000</v>
      </c>
      <c r="G41" s="18"/>
      <c r="H41" s="14"/>
      <c r="K41" s="7" t="str">
        <f t="shared" si="0"/>
        <v>D</v>
      </c>
      <c r="Z41" s="10" t="str">
        <f t="shared" si="1"/>
        <v>Bulgarien</v>
      </c>
      <c r="AA41" s="10"/>
      <c r="AC41" s="16">
        <v>7</v>
      </c>
      <c r="AD41" s="16">
        <v>2.8</v>
      </c>
    </row>
    <row r="42" spans="2:30">
      <c r="C42" s="9" t="str">
        <f>Data!A30</f>
        <v>Dänemark</v>
      </c>
      <c r="D42" s="68">
        <f>Data!B30</f>
        <v>500000</v>
      </c>
      <c r="E42" s="68">
        <f>Data!C30</f>
        <v>800000</v>
      </c>
      <c r="F42" s="68">
        <f t="shared" si="2"/>
        <v>300000</v>
      </c>
      <c r="G42" s="18"/>
      <c r="H42" s="14"/>
      <c r="K42" s="7" t="str">
        <f t="shared" si="0"/>
        <v>D</v>
      </c>
      <c r="Z42" s="10" t="str">
        <f t="shared" si="1"/>
        <v>Dänemark</v>
      </c>
      <c r="AA42" s="10"/>
      <c r="AC42" s="16">
        <v>4</v>
      </c>
      <c r="AD42" s="16">
        <v>6.5</v>
      </c>
    </row>
    <row r="43" spans="2:30">
      <c r="C43" s="9" t="str">
        <f>Data!A31</f>
        <v>Deutschland</v>
      </c>
      <c r="D43" s="68">
        <f>Data!B31</f>
        <v>100000</v>
      </c>
      <c r="E43" s="68">
        <f>Data!C31</f>
        <v>40000</v>
      </c>
      <c r="F43" s="68">
        <f t="shared" si="2"/>
        <v>-60000</v>
      </c>
      <c r="G43" s="18"/>
      <c r="H43" s="14"/>
      <c r="K43" s="7" t="str">
        <f t="shared" si="0"/>
        <v>D</v>
      </c>
      <c r="Z43" s="10"/>
      <c r="AA43" s="10"/>
      <c r="AC43" s="16">
        <v>4.2</v>
      </c>
      <c r="AD43" s="16">
        <v>5</v>
      </c>
    </row>
    <row r="44" spans="2:30">
      <c r="C44" s="9" t="str">
        <f>Data!A32</f>
        <v>Estland</v>
      </c>
      <c r="D44" s="68">
        <f>Data!B32</f>
        <v>100000</v>
      </c>
      <c r="E44" s="68">
        <f>Data!C32</f>
        <v>40000</v>
      </c>
      <c r="F44" s="68">
        <f t="shared" si="2"/>
        <v>-60000</v>
      </c>
      <c r="G44" s="18"/>
      <c r="H44" s="14"/>
      <c r="K44" s="7" t="str">
        <f t="shared" si="0"/>
        <v>D</v>
      </c>
      <c r="Z44" s="10"/>
      <c r="AA44" s="10"/>
      <c r="AC44" s="16">
        <v>6.3</v>
      </c>
      <c r="AD44" s="16">
        <v>7.7</v>
      </c>
    </row>
    <row r="45" spans="2:30">
      <c r="C45" s="9" t="str">
        <f>Data!A33</f>
        <v>Finnland</v>
      </c>
      <c r="D45" s="68">
        <f>Data!B33</f>
        <v>100000</v>
      </c>
      <c r="E45" s="68">
        <f>Data!C33</f>
        <v>40000</v>
      </c>
      <c r="F45" s="68">
        <f t="shared" si="2"/>
        <v>-60000</v>
      </c>
      <c r="G45" s="18"/>
      <c r="H45" s="14"/>
      <c r="K45" s="7" t="str">
        <f t="shared" si="0"/>
        <v>D</v>
      </c>
      <c r="Z45" s="10"/>
      <c r="AA45" s="10"/>
      <c r="AC45" s="16">
        <v>6.2</v>
      </c>
      <c r="AD45" s="16">
        <v>9</v>
      </c>
    </row>
    <row r="46" spans="2:30">
      <c r="C46" s="9" t="str">
        <f>Data!A34</f>
        <v>Frankreich</v>
      </c>
      <c r="D46" s="68">
        <f>Data!B34</f>
        <v>100000</v>
      </c>
      <c r="E46" s="68">
        <f>Data!C34</f>
        <v>40000</v>
      </c>
      <c r="F46" s="68">
        <f t="shared" si="2"/>
        <v>-60000</v>
      </c>
      <c r="G46" s="18"/>
      <c r="H46" s="14"/>
      <c r="K46" s="7" t="str">
        <f t="shared" si="0"/>
        <v>D</v>
      </c>
      <c r="Z46" s="10"/>
      <c r="AA46" s="10"/>
      <c r="AC46" s="16">
        <v>3</v>
      </c>
      <c r="AD46" s="16">
        <v>4</v>
      </c>
    </row>
    <row r="47" spans="2:30">
      <c r="C47" s="9" t="str">
        <f>Data!A35</f>
        <v>Griechenland</v>
      </c>
      <c r="D47" s="68">
        <f>Data!B35</f>
        <v>100000</v>
      </c>
      <c r="E47" s="68">
        <f>Data!C35</f>
        <v>40000</v>
      </c>
      <c r="F47" s="68">
        <f t="shared" si="2"/>
        <v>-60000</v>
      </c>
      <c r="G47" s="18"/>
      <c r="H47" s="14"/>
      <c r="K47" s="7" t="str">
        <f t="shared" si="0"/>
        <v>D</v>
      </c>
      <c r="Z47" s="10"/>
      <c r="AA47" s="10"/>
      <c r="AC47" s="16">
        <v>6.7</v>
      </c>
      <c r="AD47" s="16">
        <v>1.5</v>
      </c>
    </row>
    <row r="48" spans="2:30">
      <c r="C48" s="9" t="str">
        <f>Data!A36</f>
        <v>Irland</v>
      </c>
      <c r="D48" s="68">
        <f>Data!B36</f>
        <v>100000</v>
      </c>
      <c r="E48" s="68">
        <f>Data!C36</f>
        <v>40000</v>
      </c>
      <c r="F48" s="68">
        <f t="shared" si="2"/>
        <v>-60000</v>
      </c>
      <c r="G48" s="18"/>
      <c r="H48" s="14"/>
      <c r="K48" s="7" t="str">
        <f t="shared" si="0"/>
        <v>D</v>
      </c>
      <c r="Z48" s="10"/>
      <c r="AA48" s="10"/>
      <c r="AC48" s="16">
        <v>1.5</v>
      </c>
      <c r="AD48" s="16">
        <v>6.2</v>
      </c>
    </row>
    <row r="49" spans="3:30">
      <c r="C49" s="9" t="str">
        <f>Data!A37</f>
        <v>Island</v>
      </c>
      <c r="D49" s="68">
        <f>Data!B37</f>
        <v>100000</v>
      </c>
      <c r="E49" s="68">
        <f>Data!C37</f>
        <v>40000</v>
      </c>
      <c r="F49" s="68">
        <f t="shared" si="2"/>
        <v>-60000</v>
      </c>
      <c r="G49" s="18"/>
      <c r="H49" s="14"/>
      <c r="K49" s="7" t="str">
        <f t="shared" si="0"/>
        <v>D</v>
      </c>
      <c r="Z49" s="10"/>
      <c r="AA49" s="10"/>
      <c r="AC49" s="16">
        <v>1</v>
      </c>
      <c r="AD49" s="16">
        <v>10</v>
      </c>
    </row>
    <row r="50" spans="3:30">
      <c r="C50" s="9" t="str">
        <f>Data!A38</f>
        <v>Italien</v>
      </c>
      <c r="D50" s="68">
        <f>Data!B38</f>
        <v>300000</v>
      </c>
      <c r="E50" s="68">
        <f>Data!C38</f>
        <v>5000</v>
      </c>
      <c r="F50" s="68">
        <f t="shared" si="2"/>
        <v>-295000</v>
      </c>
      <c r="G50" s="18"/>
      <c r="H50" s="14"/>
      <c r="K50" s="7" t="str">
        <f t="shared" si="0"/>
        <v>D</v>
      </c>
      <c r="Z50" s="10"/>
      <c r="AA50" s="10"/>
      <c r="AC50" s="16">
        <v>5.3</v>
      </c>
      <c r="AD50" s="16">
        <v>2</v>
      </c>
    </row>
    <row r="51" spans="3:30">
      <c r="C51" s="9" t="str">
        <f>Data!A39</f>
        <v>Kasachstan</v>
      </c>
      <c r="D51" s="68">
        <f>Data!B39</f>
        <v>100000</v>
      </c>
      <c r="E51" s="68">
        <f>Data!C39</f>
        <v>40000</v>
      </c>
      <c r="F51" s="68">
        <f t="shared" si="2"/>
        <v>-60000</v>
      </c>
      <c r="G51" s="18"/>
      <c r="H51" s="14"/>
      <c r="K51" s="7" t="str">
        <f t="shared" si="0"/>
        <v>D</v>
      </c>
      <c r="Z51" s="10"/>
      <c r="AA51" s="10"/>
      <c r="AC51" s="16">
        <v>11</v>
      </c>
      <c r="AD51" s="16">
        <v>6.5</v>
      </c>
    </row>
    <row r="52" spans="3:30">
      <c r="C52" s="9" t="str">
        <f>Data!A40</f>
        <v>Kosovo</v>
      </c>
      <c r="D52" s="68">
        <f>Data!B40</f>
        <v>100000</v>
      </c>
      <c r="E52" s="68">
        <f>Data!C40</f>
        <v>40000</v>
      </c>
      <c r="F52" s="68">
        <f t="shared" si="2"/>
        <v>-60000</v>
      </c>
      <c r="G52" s="18"/>
      <c r="H52" s="14"/>
      <c r="K52" s="7" t="str">
        <f t="shared" si="0"/>
        <v>D</v>
      </c>
      <c r="Z52" s="10"/>
      <c r="AA52" s="10"/>
      <c r="AC52" s="16">
        <v>6.5</v>
      </c>
      <c r="AD52" s="16">
        <v>2.7</v>
      </c>
    </row>
    <row r="53" spans="3:30">
      <c r="C53" s="9" t="str">
        <f>Data!A41</f>
        <v>Kroatien</v>
      </c>
      <c r="D53" s="68">
        <f>Data!B41</f>
        <v>100000</v>
      </c>
      <c r="E53" s="68">
        <f>Data!C41</f>
        <v>40000</v>
      </c>
      <c r="F53" s="68">
        <f t="shared" si="2"/>
        <v>-60000</v>
      </c>
      <c r="G53" s="18"/>
      <c r="H53" s="14"/>
      <c r="K53" s="7" t="str">
        <f t="shared" si="0"/>
        <v>D</v>
      </c>
      <c r="Z53" s="10"/>
      <c r="AA53" s="10"/>
      <c r="AC53" s="16">
        <v>5.5</v>
      </c>
      <c r="AD53" s="16">
        <v>3.5</v>
      </c>
    </row>
    <row r="54" spans="3:30">
      <c r="C54" s="9" t="str">
        <f>Data!A42</f>
        <v>Lettland</v>
      </c>
      <c r="D54" s="68">
        <f>Data!B42</f>
        <v>100000</v>
      </c>
      <c r="E54" s="68">
        <f>Data!C42</f>
        <v>40000</v>
      </c>
      <c r="F54" s="68">
        <f t="shared" si="2"/>
        <v>-60000</v>
      </c>
      <c r="G54" s="18"/>
      <c r="H54" s="14"/>
      <c r="K54" s="7" t="str">
        <f t="shared" si="0"/>
        <v>D</v>
      </c>
      <c r="Z54" s="10"/>
      <c r="AA54" s="10"/>
      <c r="AC54" s="16">
        <v>6.5</v>
      </c>
      <c r="AD54" s="16">
        <v>7.1</v>
      </c>
    </row>
    <row r="55" spans="3:30">
      <c r="C55" s="9" t="str">
        <f>Data!A43</f>
        <v>Liechtenstein</v>
      </c>
      <c r="D55" s="68">
        <f>Data!B43</f>
        <v>100000</v>
      </c>
      <c r="E55" s="68">
        <f>Data!C43</f>
        <v>40000</v>
      </c>
      <c r="F55" s="68">
        <f t="shared" si="2"/>
        <v>-60000</v>
      </c>
      <c r="G55" s="18"/>
      <c r="H55" s="14"/>
      <c r="K55" s="7" t="str">
        <f t="shared" si="0"/>
        <v>D</v>
      </c>
      <c r="Z55" s="10"/>
      <c r="AA55" s="10"/>
      <c r="AC55" s="16">
        <v>4.3</v>
      </c>
      <c r="AD55" s="16">
        <v>3.8</v>
      </c>
    </row>
    <row r="56" spans="3:30">
      <c r="C56" s="9" t="str">
        <f>Data!A44</f>
        <v>Litauen</v>
      </c>
      <c r="D56" s="68">
        <f>Data!B44</f>
        <v>100000</v>
      </c>
      <c r="E56" s="68">
        <f>Data!C44</f>
        <v>40000</v>
      </c>
      <c r="F56" s="68">
        <f t="shared" si="2"/>
        <v>-60000</v>
      </c>
      <c r="G56" s="18"/>
      <c r="H56" s="14"/>
      <c r="K56" s="7" t="str">
        <f t="shared" si="0"/>
        <v>D</v>
      </c>
      <c r="Z56" s="10"/>
      <c r="AA56" s="10"/>
      <c r="AC56" s="16">
        <v>6.4</v>
      </c>
      <c r="AD56" s="16">
        <v>6.6</v>
      </c>
    </row>
    <row r="57" spans="3:30">
      <c r="C57" s="9" t="str">
        <f>Data!A45</f>
        <v>Luxemburg</v>
      </c>
      <c r="D57" s="68">
        <f>Data!B45</f>
        <v>100000</v>
      </c>
      <c r="E57" s="68">
        <f>Data!C45</f>
        <v>40000</v>
      </c>
      <c r="F57" s="68">
        <f t="shared" si="2"/>
        <v>-60000</v>
      </c>
      <c r="G57" s="18"/>
      <c r="H57" s="14"/>
      <c r="K57" s="7" t="str">
        <f t="shared" si="0"/>
        <v>D</v>
      </c>
      <c r="Z57" s="10"/>
      <c r="AA57" s="10"/>
      <c r="AC57" s="16">
        <v>3.7</v>
      </c>
      <c r="AD57" s="16">
        <v>4.7</v>
      </c>
    </row>
    <row r="58" spans="3:30">
      <c r="C58" s="9" t="str">
        <f>Data!A46</f>
        <v>Malta</v>
      </c>
      <c r="D58" s="68">
        <f>Data!B46</f>
        <v>100000</v>
      </c>
      <c r="E58" s="68">
        <f>Data!C46</f>
        <v>40000</v>
      </c>
      <c r="F58" s="68">
        <f t="shared" si="2"/>
        <v>-60000</v>
      </c>
      <c r="G58" s="18"/>
      <c r="H58" s="14"/>
      <c r="K58" s="7" t="str">
        <f t="shared" si="0"/>
        <v>D</v>
      </c>
      <c r="Z58" s="10"/>
      <c r="AA58" s="10"/>
      <c r="AC58" s="16">
        <v>5.2</v>
      </c>
      <c r="AD58" s="16">
        <v>0.2</v>
      </c>
    </row>
    <row r="59" spans="3:30">
      <c r="C59" s="9" t="str">
        <f>Data!A47</f>
        <v>Mazedonien</v>
      </c>
      <c r="D59" s="68">
        <f>Data!B47</f>
        <v>100000</v>
      </c>
      <c r="E59" s="68">
        <f>Data!C47</f>
        <v>40000</v>
      </c>
      <c r="F59" s="68">
        <f t="shared" si="2"/>
        <v>-60000</v>
      </c>
      <c r="G59" s="18"/>
      <c r="H59" s="14"/>
      <c r="K59" s="7" t="str">
        <f t="shared" si="0"/>
        <v>D</v>
      </c>
      <c r="Z59" s="10"/>
      <c r="AA59" s="10"/>
      <c r="AC59" s="16">
        <v>6.5</v>
      </c>
      <c r="AD59" s="16">
        <v>2.2999999999999998</v>
      </c>
    </row>
    <row r="60" spans="3:30">
      <c r="C60" s="9" t="str">
        <f>Data!A48</f>
        <v>Moldawien</v>
      </c>
      <c r="D60" s="68">
        <f>Data!B48</f>
        <v>100000</v>
      </c>
      <c r="E60" s="68">
        <f>Data!C48</f>
        <v>40000</v>
      </c>
      <c r="F60" s="68">
        <f t="shared" si="2"/>
        <v>-60000</v>
      </c>
      <c r="G60" s="18"/>
      <c r="H60" s="14"/>
      <c r="K60" s="7" t="str">
        <f t="shared" si="0"/>
        <v>D</v>
      </c>
      <c r="Z60" s="10"/>
      <c r="AA60" s="10"/>
      <c r="AC60" s="16">
        <v>7.5</v>
      </c>
      <c r="AD60" s="16">
        <v>4.3</v>
      </c>
    </row>
    <row r="61" spans="3:30">
      <c r="C61" s="9" t="str">
        <f>Data!A49</f>
        <v>Monaco</v>
      </c>
      <c r="D61" s="68">
        <f>Data!B49</f>
        <v>100000</v>
      </c>
      <c r="E61" s="68">
        <f>Data!C49</f>
        <v>40000</v>
      </c>
      <c r="F61" s="68">
        <f t="shared" si="2"/>
        <v>-60000</v>
      </c>
      <c r="G61" s="18"/>
      <c r="H61" s="14"/>
      <c r="K61" s="7" t="str">
        <f t="shared" si="0"/>
        <v>D</v>
      </c>
      <c r="Z61" s="10"/>
      <c r="AA61" s="10"/>
      <c r="AC61" s="16">
        <v>3.6</v>
      </c>
      <c r="AD61" s="16">
        <v>2.7</v>
      </c>
    </row>
    <row r="62" spans="3:30">
      <c r="C62" s="9" t="str">
        <f>Data!A50</f>
        <v>Montenegro</v>
      </c>
      <c r="D62" s="68">
        <f>Data!B50</f>
        <v>100000</v>
      </c>
      <c r="E62" s="68">
        <f>Data!C50</f>
        <v>40000</v>
      </c>
      <c r="F62" s="68">
        <f t="shared" si="2"/>
        <v>-60000</v>
      </c>
      <c r="G62" s="18"/>
      <c r="H62" s="14"/>
      <c r="K62" s="7" t="str">
        <f t="shared" si="0"/>
        <v>D</v>
      </c>
      <c r="Z62" s="10"/>
      <c r="AA62" s="10"/>
      <c r="AC62" s="16">
        <v>6.3</v>
      </c>
      <c r="AD62" s="16">
        <v>3</v>
      </c>
    </row>
    <row r="63" spans="3:30">
      <c r="C63" s="9" t="str">
        <f>Data!A51</f>
        <v>Niederlande</v>
      </c>
      <c r="D63" s="68">
        <f>Data!B51</f>
        <v>100000</v>
      </c>
      <c r="E63" s="68">
        <f>Data!C51</f>
        <v>40000</v>
      </c>
      <c r="F63" s="68">
        <f t="shared" si="2"/>
        <v>-60000</v>
      </c>
      <c r="G63" s="18"/>
      <c r="H63" s="14"/>
      <c r="K63" s="7" t="str">
        <f t="shared" si="0"/>
        <v>D</v>
      </c>
      <c r="Z63" s="10"/>
      <c r="AA63" s="10"/>
      <c r="AC63" s="16">
        <v>3.5</v>
      </c>
      <c r="AD63" s="16">
        <v>5.5</v>
      </c>
    </row>
    <row r="64" spans="3:30">
      <c r="C64" s="9" t="str">
        <f>Data!A52</f>
        <v>Norwegen</v>
      </c>
      <c r="D64" s="68">
        <f>Data!B52</f>
        <v>100000</v>
      </c>
      <c r="E64" s="68">
        <f>Data!C52</f>
        <v>40000</v>
      </c>
      <c r="F64" s="68">
        <f t="shared" si="2"/>
        <v>-60000</v>
      </c>
      <c r="G64" s="18"/>
      <c r="H64" s="14"/>
      <c r="K64" s="7" t="str">
        <f t="shared" si="0"/>
        <v>D</v>
      </c>
      <c r="Z64" s="10"/>
      <c r="AA64" s="10"/>
      <c r="AC64" s="16">
        <v>4</v>
      </c>
      <c r="AD64" s="16">
        <v>8</v>
      </c>
    </row>
    <row r="65" spans="3:30">
      <c r="C65" s="9" t="str">
        <f>Data!A53</f>
        <v>Österreich</v>
      </c>
      <c r="D65" s="68">
        <f>Data!B53</f>
        <v>100000</v>
      </c>
      <c r="E65" s="68">
        <f>Data!C53</f>
        <v>40000</v>
      </c>
      <c r="F65" s="68">
        <f t="shared" si="2"/>
        <v>-60000</v>
      </c>
      <c r="G65" s="18"/>
      <c r="H65" s="14"/>
      <c r="K65" s="7" t="str">
        <f t="shared" si="0"/>
        <v>D</v>
      </c>
      <c r="Z65" s="10"/>
      <c r="AA65" s="10"/>
      <c r="AC65" s="16">
        <v>5.2</v>
      </c>
      <c r="AD65" s="16">
        <v>4</v>
      </c>
    </row>
    <row r="66" spans="3:30">
      <c r="C66" s="9" t="str">
        <f>Data!A54</f>
        <v>Polen</v>
      </c>
      <c r="D66" s="68">
        <f>Data!B54</f>
        <v>100000</v>
      </c>
      <c r="E66" s="68">
        <f>Data!C54</f>
        <v>40000</v>
      </c>
      <c r="F66" s="68">
        <f t="shared" si="2"/>
        <v>-60000</v>
      </c>
      <c r="G66" s="18"/>
      <c r="H66" s="14"/>
      <c r="K66" s="7" t="str">
        <f t="shared" si="0"/>
        <v>D</v>
      </c>
      <c r="Z66" s="10"/>
      <c r="AA66" s="10"/>
      <c r="AC66" s="16">
        <v>5.5</v>
      </c>
      <c r="AD66" s="16">
        <v>5.5</v>
      </c>
    </row>
    <row r="67" spans="3:30">
      <c r="C67" s="9" t="str">
        <f>Data!A55</f>
        <v>Portugal</v>
      </c>
      <c r="D67" s="68">
        <f>Data!B55</f>
        <v>100000</v>
      </c>
      <c r="E67" s="68">
        <f>Data!C55</f>
        <v>300000</v>
      </c>
      <c r="F67" s="68">
        <f t="shared" si="2"/>
        <v>200000</v>
      </c>
      <c r="G67" s="18"/>
      <c r="H67" s="14"/>
      <c r="K67" s="7" t="str">
        <f t="shared" si="0"/>
        <v>D</v>
      </c>
      <c r="Z67" s="10"/>
      <c r="AA67" s="10"/>
      <c r="AC67" s="16">
        <v>0.5</v>
      </c>
      <c r="AD67" s="16">
        <v>2</v>
      </c>
    </row>
    <row r="68" spans="3:30">
      <c r="C68" s="9" t="str">
        <f>Data!A56</f>
        <v>Rumänien</v>
      </c>
      <c r="D68" s="68">
        <f>Data!B56</f>
        <v>100000</v>
      </c>
      <c r="E68" s="68">
        <f>Data!C56</f>
        <v>40000</v>
      </c>
      <c r="F68" s="68">
        <f t="shared" si="2"/>
        <v>-60000</v>
      </c>
      <c r="G68" s="18"/>
      <c r="H68" s="14"/>
      <c r="K68" s="7" t="str">
        <f t="shared" si="0"/>
        <v>D</v>
      </c>
      <c r="Z68" s="10"/>
      <c r="AA68" s="10"/>
      <c r="AC68" s="16">
        <v>7</v>
      </c>
      <c r="AD68" s="16">
        <v>4</v>
      </c>
    </row>
    <row r="69" spans="3:30">
      <c r="C69" s="9" t="str">
        <f>Data!A57</f>
        <v>Russland</v>
      </c>
      <c r="D69" s="68">
        <f>Data!B57</f>
        <v>100000</v>
      </c>
      <c r="E69" s="68">
        <f>Data!C57</f>
        <v>40000</v>
      </c>
      <c r="F69" s="68">
        <f t="shared" si="2"/>
        <v>-60000</v>
      </c>
      <c r="G69" s="18"/>
      <c r="H69" s="14"/>
      <c r="K69" s="7" t="str">
        <f t="shared" si="0"/>
        <v>D</v>
      </c>
      <c r="Z69" s="10"/>
      <c r="AA69" s="10"/>
      <c r="AC69" s="16">
        <v>9</v>
      </c>
      <c r="AD69" s="16">
        <v>7</v>
      </c>
    </row>
    <row r="70" spans="3:30">
      <c r="C70" s="9" t="str">
        <f>Data!A58</f>
        <v>Schweden</v>
      </c>
      <c r="D70" s="68">
        <f>Data!B58</f>
        <v>100000</v>
      </c>
      <c r="E70" s="68">
        <f>Data!C58</f>
        <v>40000</v>
      </c>
      <c r="F70" s="68">
        <f t="shared" si="2"/>
        <v>-60000</v>
      </c>
      <c r="G70" s="18"/>
      <c r="H70" s="14"/>
      <c r="K70" s="7" t="str">
        <f t="shared" si="0"/>
        <v>D</v>
      </c>
      <c r="Z70" s="10"/>
      <c r="AA70" s="10"/>
      <c r="AC70" s="16">
        <v>5</v>
      </c>
      <c r="AD70" s="16">
        <v>9</v>
      </c>
    </row>
    <row r="71" spans="3:30">
      <c r="C71" s="9" t="str">
        <f>Data!A59</f>
        <v>Schweiz</v>
      </c>
      <c r="D71" s="68">
        <f>Data!B59</f>
        <v>100000</v>
      </c>
      <c r="E71" s="68">
        <f>Data!C59</f>
        <v>40000</v>
      </c>
      <c r="F71" s="68">
        <f t="shared" si="2"/>
        <v>-60000</v>
      </c>
      <c r="G71" s="18"/>
      <c r="H71" s="14"/>
      <c r="K71" s="7" t="str">
        <f t="shared" si="0"/>
        <v>D</v>
      </c>
      <c r="Z71" s="10"/>
      <c r="AA71" s="10"/>
      <c r="AC71" s="16">
        <v>4</v>
      </c>
      <c r="AD71" s="16">
        <v>3.8</v>
      </c>
    </row>
    <row r="72" spans="3:30">
      <c r="C72" s="9" t="str">
        <f>Data!A60</f>
        <v>Serbien</v>
      </c>
      <c r="D72" s="68">
        <f>Data!B60</f>
        <v>100000</v>
      </c>
      <c r="E72" s="68">
        <f>Data!C60</f>
        <v>40000</v>
      </c>
      <c r="F72" s="68">
        <f t="shared" si="2"/>
        <v>-60000</v>
      </c>
      <c r="G72" s="18"/>
      <c r="H72" s="14"/>
      <c r="K72" s="7" t="str">
        <f t="shared" si="0"/>
        <v>D</v>
      </c>
      <c r="Z72" s="10"/>
      <c r="AA72" s="10"/>
      <c r="AC72" s="16">
        <v>6.4</v>
      </c>
      <c r="AD72" s="16">
        <v>3</v>
      </c>
    </row>
    <row r="73" spans="3:30">
      <c r="C73" s="9" t="str">
        <f>Data!A61</f>
        <v>Slowakei</v>
      </c>
      <c r="D73" s="68">
        <f>Data!B61</f>
        <v>100000</v>
      </c>
      <c r="E73" s="68">
        <f>Data!C61</f>
        <v>40000</v>
      </c>
      <c r="F73" s="68">
        <f t="shared" si="2"/>
        <v>-60000</v>
      </c>
      <c r="G73" s="18"/>
      <c r="H73" s="14"/>
      <c r="K73" s="7" t="str">
        <f t="shared" si="0"/>
        <v>D</v>
      </c>
      <c r="Z73" s="10" t="str">
        <f t="shared" ref="Z73:Z82" si="3">+C73</f>
        <v>Slowakei</v>
      </c>
      <c r="AA73" s="10"/>
      <c r="AC73" s="16">
        <v>5.8</v>
      </c>
      <c r="AD73" s="16">
        <v>4.5</v>
      </c>
    </row>
    <row r="74" spans="3:30">
      <c r="C74" s="9" t="str">
        <f>Data!A62</f>
        <v>Slowenien</v>
      </c>
      <c r="D74" s="68">
        <f>Data!B62</f>
        <v>100000</v>
      </c>
      <c r="E74" s="68">
        <f>Data!C62</f>
        <v>40000</v>
      </c>
      <c r="F74" s="68">
        <f t="shared" si="2"/>
        <v>-60000</v>
      </c>
      <c r="G74" s="18"/>
      <c r="H74" s="14"/>
      <c r="K74" s="7" t="str">
        <f t="shared" si="0"/>
        <v>D</v>
      </c>
      <c r="Z74" s="10" t="str">
        <f t="shared" si="3"/>
        <v>Slowenien</v>
      </c>
      <c r="AA74" s="10"/>
      <c r="AC74" s="16">
        <v>5</v>
      </c>
      <c r="AD74" s="16">
        <v>3.5</v>
      </c>
    </row>
    <row r="75" spans="3:30">
      <c r="C75" s="9" t="str">
        <f>Data!A63</f>
        <v>Spanien</v>
      </c>
      <c r="D75" s="68">
        <f>Data!B63</f>
        <v>100000</v>
      </c>
      <c r="E75" s="68">
        <f>Data!C63</f>
        <v>40000</v>
      </c>
      <c r="F75" s="68">
        <f t="shared" si="2"/>
        <v>-60000</v>
      </c>
      <c r="G75" s="18"/>
      <c r="H75" s="14"/>
      <c r="K75" s="7" t="str">
        <f t="shared" si="0"/>
        <v>D</v>
      </c>
      <c r="Z75" s="10" t="str">
        <f t="shared" si="3"/>
        <v>Spanien</v>
      </c>
      <c r="AA75" s="10"/>
      <c r="AC75" s="16">
        <v>1.5</v>
      </c>
      <c r="AD75" s="16">
        <v>2</v>
      </c>
    </row>
    <row r="76" spans="3:30">
      <c r="C76" s="9" t="str">
        <f>Data!A64</f>
        <v>Tschechien</v>
      </c>
      <c r="D76" s="68">
        <f>Data!B64</f>
        <v>100000</v>
      </c>
      <c r="E76" s="68">
        <f>Data!C64</f>
        <v>40000</v>
      </c>
      <c r="F76" s="68">
        <f t="shared" si="2"/>
        <v>-60000</v>
      </c>
      <c r="G76" s="18"/>
      <c r="H76" s="14"/>
      <c r="K76" s="7" t="str">
        <f t="shared" si="0"/>
        <v>D</v>
      </c>
      <c r="Z76" s="10" t="str">
        <f t="shared" si="3"/>
        <v>Tschechien</v>
      </c>
      <c r="AA76" s="10"/>
      <c r="AC76" s="16">
        <v>5.2</v>
      </c>
      <c r="AD76" s="16">
        <v>4.7</v>
      </c>
    </row>
    <row r="77" spans="3:30">
      <c r="C77" s="9" t="str">
        <f>Data!A65</f>
        <v>Türkei</v>
      </c>
      <c r="D77" s="68">
        <f>Data!B65</f>
        <v>100000</v>
      </c>
      <c r="E77" s="68">
        <f>Data!C65</f>
        <v>40000</v>
      </c>
      <c r="F77" s="68">
        <f t="shared" si="2"/>
        <v>-60000</v>
      </c>
      <c r="G77" s="18"/>
      <c r="H77" s="14"/>
      <c r="K77" s="7" t="str">
        <f t="shared" si="0"/>
        <v>D</v>
      </c>
      <c r="Z77" s="10" t="str">
        <f t="shared" si="3"/>
        <v>Türkei</v>
      </c>
      <c r="AA77" s="10"/>
      <c r="AC77" s="16">
        <v>9</v>
      </c>
      <c r="AD77" s="16">
        <v>2.5</v>
      </c>
    </row>
    <row r="78" spans="3:30">
      <c r="C78" s="9" t="str">
        <f>Data!A66</f>
        <v>Ukraine</v>
      </c>
      <c r="D78" s="68">
        <f>Data!B66</f>
        <v>100000</v>
      </c>
      <c r="E78" s="68">
        <f>Data!C66</f>
        <v>40000</v>
      </c>
      <c r="F78" s="68">
        <f t="shared" si="2"/>
        <v>-60000</v>
      </c>
      <c r="G78" s="18"/>
      <c r="H78" s="14"/>
      <c r="K78" s="7" t="str">
        <f t="shared" si="0"/>
        <v>D</v>
      </c>
      <c r="Z78" s="10" t="str">
        <f t="shared" si="3"/>
        <v>Ukraine</v>
      </c>
      <c r="AA78" s="10"/>
      <c r="AC78" s="16">
        <v>7.5</v>
      </c>
      <c r="AD78" s="16">
        <v>5</v>
      </c>
    </row>
    <row r="79" spans="3:30">
      <c r="C79" s="9" t="str">
        <f>Data!A67</f>
        <v>Ungarn</v>
      </c>
      <c r="D79" s="68">
        <f>Data!B67</f>
        <v>100000</v>
      </c>
      <c r="E79" s="68">
        <f>Data!C67</f>
        <v>40000</v>
      </c>
      <c r="F79" s="68">
        <f t="shared" si="2"/>
        <v>-60000</v>
      </c>
      <c r="G79" s="18"/>
      <c r="H79" s="14"/>
      <c r="K79" s="7" t="str">
        <f t="shared" si="0"/>
        <v>D</v>
      </c>
      <c r="Z79" s="10" t="str">
        <f t="shared" si="3"/>
        <v>Ungarn</v>
      </c>
      <c r="AA79" s="10"/>
      <c r="AC79" s="16">
        <v>5.8</v>
      </c>
      <c r="AD79" s="16">
        <v>4</v>
      </c>
    </row>
    <row r="80" spans="3:30">
      <c r="C80" s="9" t="str">
        <f>Data!A68</f>
        <v>Vereinigtes Königreich</v>
      </c>
      <c r="D80" s="68">
        <f>Data!B68</f>
        <v>100000</v>
      </c>
      <c r="E80" s="68">
        <f>Data!C68</f>
        <v>40000</v>
      </c>
      <c r="F80" s="68">
        <f t="shared" si="2"/>
        <v>-60000</v>
      </c>
      <c r="G80" s="18"/>
      <c r="H80" s="14"/>
      <c r="K80" s="7" t="str">
        <f t="shared" si="0"/>
        <v>D</v>
      </c>
      <c r="Z80" s="10" t="str">
        <f t="shared" si="3"/>
        <v>Vereinigtes Königreich</v>
      </c>
      <c r="AA80" s="10"/>
      <c r="AC80" s="16">
        <v>2.5</v>
      </c>
      <c r="AD80" s="16">
        <v>5.5</v>
      </c>
    </row>
    <row r="81" spans="3:30">
      <c r="C81" s="9" t="str">
        <f>Data!A69</f>
        <v>Weißrussland</v>
      </c>
      <c r="D81" s="68">
        <f>Data!B69</f>
        <v>100000</v>
      </c>
      <c r="E81" s="68">
        <f>Data!C69</f>
        <v>40000</v>
      </c>
      <c r="F81" s="68">
        <f t="shared" si="2"/>
        <v>-60000</v>
      </c>
      <c r="G81" s="18"/>
      <c r="H81" s="14"/>
      <c r="K81" s="7" t="str">
        <f t="shared" si="0"/>
        <v>D</v>
      </c>
      <c r="Z81" s="10" t="str">
        <f t="shared" si="3"/>
        <v>Weißrussland</v>
      </c>
      <c r="AA81" s="10"/>
      <c r="AC81" s="16">
        <v>7</v>
      </c>
      <c r="AD81" s="16">
        <v>6</v>
      </c>
    </row>
    <row r="82" spans="3:30" s="5" customFormat="1">
      <c r="C82" s="4" t="s">
        <v>1</v>
      </c>
      <c r="D82" s="69">
        <f>SUM(D37:D81)</f>
        <v>5100000</v>
      </c>
      <c r="E82" s="69">
        <f>SUM(E37:E81)</f>
        <v>2785000</v>
      </c>
      <c r="F82" s="69">
        <f>SUM(F37:F81)</f>
        <v>-2315000</v>
      </c>
      <c r="G82" s="18"/>
      <c r="H82" s="15"/>
      <c r="K82" s="8" t="s">
        <v>2</v>
      </c>
      <c r="Z82" s="10" t="str">
        <f t="shared" si="3"/>
        <v>Total</v>
      </c>
      <c r="AA82" s="10"/>
      <c r="AC82" s="17"/>
      <c r="AD82" s="17"/>
    </row>
    <row r="83" spans="3:30">
      <c r="G83" s="18"/>
    </row>
    <row r="84" spans="3:30">
      <c r="G84" s="18"/>
    </row>
    <row r="85" spans="3:30">
      <c r="G85" s="18"/>
    </row>
    <row r="86" spans="3:30">
      <c r="G86" s="18"/>
    </row>
    <row r="87" spans="3:30">
      <c r="G87" s="18"/>
    </row>
    <row r="88" spans="3:30">
      <c r="G88" s="18"/>
    </row>
    <row r="89" spans="3:30">
      <c r="G89" s="18"/>
    </row>
    <row r="90" spans="3:30">
      <c r="G90" s="18"/>
    </row>
    <row r="91" spans="3:30">
      <c r="G91" s="18"/>
    </row>
    <row r="92" spans="3:30">
      <c r="G92" s="18"/>
    </row>
    <row r="93" spans="3:30">
      <c r="G93" s="18"/>
    </row>
    <row r="94" spans="3:30">
      <c r="G94" s="18"/>
    </row>
    <row r="95" spans="3:30">
      <c r="G95" s="18"/>
    </row>
    <row r="96" spans="3:30">
      <c r="G96" s="18"/>
    </row>
    <row r="97" spans="7:7">
      <c r="G97" s="18"/>
    </row>
    <row r="98" spans="7:7">
      <c r="G98" s="18"/>
    </row>
  </sheetData>
  <autoFilter ref="K36:K82"/>
  <phoneticPr fontId="2" type="noConversion"/>
  <pageMargins left="0.39370078740157483" right="0.19685039370078741" top="0.78740157480314965" bottom="0.19685039370078741" header="0.51181102362204722" footer="0.51181102362204722"/>
  <pageSetup paperSize="9" scale="82" fitToHeight="3" orientation="landscape" r:id="rId1"/>
  <headerFooter alignWithMargins="0"/>
  <rowBreaks count="1" manualBreakCount="1">
    <brk id="3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showGridLines="0" topLeftCell="A2" workbookViewId="0">
      <selection activeCell="C34" sqref="C34"/>
    </sheetView>
  </sheetViews>
  <sheetFormatPr baseColWidth="10" defaultColWidth="11.453125" defaultRowHeight="12.5"/>
  <cols>
    <col min="1" max="1" width="36.1796875" style="49" customWidth="1"/>
    <col min="2" max="2" width="22.453125" style="49" customWidth="1"/>
    <col min="3" max="3" width="21.54296875" style="49" customWidth="1"/>
    <col min="4" max="4" width="15.7265625" style="49" customWidth="1"/>
    <col min="5" max="5" width="11.1796875" style="49" customWidth="1"/>
    <col min="6" max="6" width="18.81640625" style="49" customWidth="1"/>
    <col min="7" max="7" width="3.26953125" style="49" customWidth="1"/>
    <col min="8" max="9" width="12.54296875" style="49" hidden="1" customWidth="1"/>
    <col min="10" max="18" width="0" style="49" hidden="1" customWidth="1"/>
    <col min="19" max="20" width="6.81640625" style="49" customWidth="1"/>
    <col min="21" max="16384" width="11.453125" style="49"/>
  </cols>
  <sheetData>
    <row r="1" spans="1:4" ht="18">
      <c r="A1" s="47" t="str">
        <f>Data!B13</f>
        <v>Vorjahresumsatz nach Ländern</v>
      </c>
      <c r="B1" s="47"/>
      <c r="C1" s="47"/>
      <c r="D1" s="48" t="str">
        <f>Data!B11</f>
        <v>Hammer AG</v>
      </c>
    </row>
    <row r="32" ht="10.5" customHeight="1"/>
    <row r="33" spans="1:23" ht="20.5">
      <c r="F33" s="76" t="str">
        <f>map!K35</f>
        <v>Filter auf "D" setzen, um leere Zeilen auszublenden!</v>
      </c>
    </row>
    <row r="34" spans="1:23" ht="30" customHeight="1">
      <c r="A34" s="50"/>
      <c r="B34" s="51" t="str">
        <f>map!D36</f>
        <v>Umsatz 2014</v>
      </c>
      <c r="C34" s="51" t="str">
        <f>CONCATENATE(Data!$A$19,"  ",Data!$B$19)</f>
        <v>Währung:  EUR</v>
      </c>
      <c r="F34" s="52" t="s">
        <v>2</v>
      </c>
      <c r="V34" s="73" t="s">
        <v>91</v>
      </c>
      <c r="W34" s="73" t="s">
        <v>92</v>
      </c>
    </row>
    <row r="35" spans="1:23">
      <c r="A35" s="53" t="s">
        <v>4</v>
      </c>
      <c r="B35" s="74">
        <f>map!D37</f>
        <v>100000</v>
      </c>
      <c r="F35" s="54" t="str">
        <f t="shared" ref="F35:F79" si="0">IF(B35+C35=0,0,"D")</f>
        <v>D</v>
      </c>
      <c r="V35" s="63">
        <f>map!AC37</f>
        <v>5.5</v>
      </c>
      <c r="W35" s="63">
        <f>map!AD37</f>
        <v>2.2000000000000002</v>
      </c>
    </row>
    <row r="36" spans="1:23">
      <c r="A36" s="53" t="s">
        <v>5</v>
      </c>
      <c r="B36" s="74">
        <f>map!D38</f>
        <v>100000</v>
      </c>
      <c r="F36" s="54" t="str">
        <f t="shared" si="0"/>
        <v>D</v>
      </c>
      <c r="V36" s="63">
        <f>map!AC38</f>
        <v>2.5</v>
      </c>
      <c r="W36" s="63">
        <f>map!AD38</f>
        <v>2.5</v>
      </c>
    </row>
    <row r="37" spans="1:23">
      <c r="A37" s="53" t="s">
        <v>6</v>
      </c>
      <c r="B37" s="74">
        <f>map!D39</f>
        <v>100000</v>
      </c>
      <c r="F37" s="54" t="str">
        <f t="shared" si="0"/>
        <v>D</v>
      </c>
      <c r="V37" s="63">
        <f>map!AC39</f>
        <v>3.2</v>
      </c>
      <c r="W37" s="63">
        <f>map!AD39</f>
        <v>5</v>
      </c>
    </row>
    <row r="38" spans="1:23">
      <c r="A38" s="53" t="s">
        <v>7</v>
      </c>
      <c r="B38" s="74">
        <f>map!D40</f>
        <v>100000</v>
      </c>
      <c r="F38" s="54" t="str">
        <f t="shared" si="0"/>
        <v>D</v>
      </c>
      <c r="V38" s="63">
        <f>map!AC40</f>
        <v>5.8</v>
      </c>
      <c r="W38" s="63">
        <f>map!AD40</f>
        <v>3</v>
      </c>
    </row>
    <row r="39" spans="1:23">
      <c r="A39" s="53" t="s">
        <v>8</v>
      </c>
      <c r="B39" s="74">
        <f>map!D41</f>
        <v>100000</v>
      </c>
      <c r="F39" s="54" t="str">
        <f t="shared" si="0"/>
        <v>D</v>
      </c>
      <c r="V39" s="63">
        <f>map!AC41</f>
        <v>7</v>
      </c>
      <c r="W39" s="63">
        <f>map!AD41</f>
        <v>2.8</v>
      </c>
    </row>
    <row r="40" spans="1:23">
      <c r="A40" s="53" t="s">
        <v>48</v>
      </c>
      <c r="B40" s="74">
        <f>map!D42</f>
        <v>500000</v>
      </c>
      <c r="F40" s="54" t="str">
        <f t="shared" si="0"/>
        <v>D</v>
      </c>
      <c r="V40" s="63">
        <f>map!AC42</f>
        <v>4</v>
      </c>
      <c r="W40" s="63">
        <f>map!AD42</f>
        <v>6.5</v>
      </c>
    </row>
    <row r="41" spans="1:23">
      <c r="A41" s="53" t="s">
        <v>9</v>
      </c>
      <c r="B41" s="74">
        <f>map!D43</f>
        <v>100000</v>
      </c>
      <c r="F41" s="54" t="str">
        <f t="shared" si="0"/>
        <v>D</v>
      </c>
      <c r="V41" s="63">
        <f>map!AC43</f>
        <v>4.2</v>
      </c>
      <c r="W41" s="63">
        <f>map!AD43</f>
        <v>5</v>
      </c>
    </row>
    <row r="42" spans="1:23">
      <c r="A42" s="53" t="s">
        <v>10</v>
      </c>
      <c r="B42" s="74">
        <f>map!D44</f>
        <v>100000</v>
      </c>
      <c r="F42" s="54" t="str">
        <f t="shared" si="0"/>
        <v>D</v>
      </c>
      <c r="V42" s="63">
        <f>map!AC44</f>
        <v>6.3</v>
      </c>
      <c r="W42" s="63">
        <f>map!AD44</f>
        <v>7.7</v>
      </c>
    </row>
    <row r="43" spans="1:23">
      <c r="A43" s="53" t="s">
        <v>11</v>
      </c>
      <c r="B43" s="74">
        <f>map!D45</f>
        <v>100000</v>
      </c>
      <c r="F43" s="54" t="str">
        <f t="shared" si="0"/>
        <v>D</v>
      </c>
      <c r="V43" s="63">
        <f>map!AC45</f>
        <v>6.2</v>
      </c>
      <c r="W43" s="63">
        <f>map!AD45</f>
        <v>9</v>
      </c>
    </row>
    <row r="44" spans="1:23">
      <c r="A44" s="53" t="s">
        <v>12</v>
      </c>
      <c r="B44" s="74">
        <f>map!D46</f>
        <v>100000</v>
      </c>
      <c r="F44" s="54" t="str">
        <f t="shared" si="0"/>
        <v>D</v>
      </c>
      <c r="V44" s="63">
        <f>map!AC46</f>
        <v>3</v>
      </c>
      <c r="W44" s="63">
        <f>map!AD46</f>
        <v>4</v>
      </c>
    </row>
    <row r="45" spans="1:23">
      <c r="A45" s="53" t="s">
        <v>13</v>
      </c>
      <c r="B45" s="74">
        <f>map!D47</f>
        <v>100000</v>
      </c>
      <c r="F45" s="54" t="str">
        <f t="shared" si="0"/>
        <v>D</v>
      </c>
      <c r="V45" s="63">
        <f>map!AC47</f>
        <v>6.7</v>
      </c>
      <c r="W45" s="63">
        <f>map!AD47</f>
        <v>1.5</v>
      </c>
    </row>
    <row r="46" spans="1:23">
      <c r="A46" s="53" t="s">
        <v>14</v>
      </c>
      <c r="B46" s="74">
        <f>map!D48</f>
        <v>100000</v>
      </c>
      <c r="F46" s="54" t="str">
        <f t="shared" si="0"/>
        <v>D</v>
      </c>
      <c r="V46" s="63">
        <f>map!AC48</f>
        <v>1.5</v>
      </c>
      <c r="W46" s="63">
        <f>map!AD48</f>
        <v>6.2</v>
      </c>
    </row>
    <row r="47" spans="1:23">
      <c r="A47" s="53" t="s">
        <v>15</v>
      </c>
      <c r="B47" s="74">
        <f>map!D49</f>
        <v>100000</v>
      </c>
      <c r="F47" s="54" t="str">
        <f t="shared" si="0"/>
        <v>D</v>
      </c>
      <c r="V47" s="63">
        <f>map!AC49</f>
        <v>1</v>
      </c>
      <c r="W47" s="63">
        <f>map!AD49</f>
        <v>10</v>
      </c>
    </row>
    <row r="48" spans="1:23">
      <c r="A48" s="53" t="s">
        <v>16</v>
      </c>
      <c r="B48" s="74">
        <f>map!D50</f>
        <v>300000</v>
      </c>
      <c r="F48" s="54" t="str">
        <f t="shared" si="0"/>
        <v>D</v>
      </c>
      <c r="V48" s="63">
        <f>map!AC50</f>
        <v>5.3</v>
      </c>
      <c r="W48" s="63">
        <f>map!AD50</f>
        <v>2</v>
      </c>
    </row>
    <row r="49" spans="1:23">
      <c r="A49" s="53" t="s">
        <v>17</v>
      </c>
      <c r="B49" s="74">
        <f>map!D51</f>
        <v>100000</v>
      </c>
      <c r="F49" s="54" t="str">
        <f t="shared" si="0"/>
        <v>D</v>
      </c>
      <c r="V49" s="63">
        <f>map!AC51</f>
        <v>11</v>
      </c>
      <c r="W49" s="63">
        <f>map!AD51</f>
        <v>6.5</v>
      </c>
    </row>
    <row r="50" spans="1:23">
      <c r="A50" s="53" t="s">
        <v>18</v>
      </c>
      <c r="B50" s="74">
        <f>map!D52</f>
        <v>100000</v>
      </c>
      <c r="F50" s="54" t="str">
        <f t="shared" si="0"/>
        <v>D</v>
      </c>
      <c r="V50" s="63">
        <f>map!AC52</f>
        <v>6.5</v>
      </c>
      <c r="W50" s="63">
        <f>map!AD52</f>
        <v>2.7</v>
      </c>
    </row>
    <row r="51" spans="1:23">
      <c r="A51" s="53" t="s">
        <v>19</v>
      </c>
      <c r="B51" s="74">
        <f>map!D53</f>
        <v>100000</v>
      </c>
      <c r="F51" s="54" t="str">
        <f t="shared" si="0"/>
        <v>D</v>
      </c>
      <c r="V51" s="63">
        <f>map!AC53</f>
        <v>5.5</v>
      </c>
      <c r="W51" s="63">
        <f>map!AD53</f>
        <v>3.5</v>
      </c>
    </row>
    <row r="52" spans="1:23">
      <c r="A52" s="53" t="s">
        <v>20</v>
      </c>
      <c r="B52" s="74">
        <f>map!D54</f>
        <v>100000</v>
      </c>
      <c r="F52" s="54" t="str">
        <f t="shared" si="0"/>
        <v>D</v>
      </c>
      <c r="V52" s="63">
        <f>map!AC54</f>
        <v>6.5</v>
      </c>
      <c r="W52" s="63">
        <f>map!AD54</f>
        <v>7.1</v>
      </c>
    </row>
    <row r="53" spans="1:23">
      <c r="A53" s="53" t="s">
        <v>21</v>
      </c>
      <c r="B53" s="74">
        <f>map!D55</f>
        <v>100000</v>
      </c>
      <c r="F53" s="54" t="str">
        <f t="shared" si="0"/>
        <v>D</v>
      </c>
      <c r="V53" s="63">
        <f>map!AC55</f>
        <v>4.3</v>
      </c>
      <c r="W53" s="63">
        <f>map!AD55</f>
        <v>3.8</v>
      </c>
    </row>
    <row r="54" spans="1:23">
      <c r="A54" s="53" t="s">
        <v>22</v>
      </c>
      <c r="B54" s="74">
        <f>map!D56</f>
        <v>100000</v>
      </c>
      <c r="F54" s="54" t="str">
        <f t="shared" si="0"/>
        <v>D</v>
      </c>
      <c r="V54" s="63">
        <f>map!AC56</f>
        <v>6.4</v>
      </c>
      <c r="W54" s="63">
        <f>map!AD56</f>
        <v>6.6</v>
      </c>
    </row>
    <row r="55" spans="1:23">
      <c r="A55" s="53" t="s">
        <v>23</v>
      </c>
      <c r="B55" s="74">
        <f>map!D57</f>
        <v>100000</v>
      </c>
      <c r="F55" s="54" t="str">
        <f t="shared" si="0"/>
        <v>D</v>
      </c>
      <c r="V55" s="63">
        <f>map!AC57</f>
        <v>3.7</v>
      </c>
      <c r="W55" s="63">
        <f>map!AD57</f>
        <v>4.7</v>
      </c>
    </row>
    <row r="56" spans="1:23">
      <c r="A56" s="53" t="s">
        <v>24</v>
      </c>
      <c r="B56" s="74">
        <f>map!D58</f>
        <v>100000</v>
      </c>
      <c r="F56" s="54" t="str">
        <f t="shared" si="0"/>
        <v>D</v>
      </c>
      <c r="V56" s="63">
        <f>map!AC58</f>
        <v>5.2</v>
      </c>
      <c r="W56" s="63">
        <f>map!AD58</f>
        <v>0.2</v>
      </c>
    </row>
    <row r="57" spans="1:23">
      <c r="A57" s="53" t="s">
        <v>25</v>
      </c>
      <c r="B57" s="74">
        <f>map!D59</f>
        <v>100000</v>
      </c>
      <c r="F57" s="54" t="str">
        <f t="shared" si="0"/>
        <v>D</v>
      </c>
      <c r="V57" s="63">
        <f>map!AC59</f>
        <v>6.5</v>
      </c>
      <c r="W57" s="63">
        <f>map!AD59</f>
        <v>2.2999999999999998</v>
      </c>
    </row>
    <row r="58" spans="1:23">
      <c r="A58" s="53" t="s">
        <v>26</v>
      </c>
      <c r="B58" s="74">
        <f>map!D60</f>
        <v>100000</v>
      </c>
      <c r="F58" s="54" t="str">
        <f t="shared" si="0"/>
        <v>D</v>
      </c>
      <c r="V58" s="63">
        <f>map!AC60</f>
        <v>7.5</v>
      </c>
      <c r="W58" s="63">
        <f>map!AD60</f>
        <v>4.3</v>
      </c>
    </row>
    <row r="59" spans="1:23">
      <c r="A59" s="53" t="s">
        <v>27</v>
      </c>
      <c r="B59" s="74">
        <f>map!D61</f>
        <v>100000</v>
      </c>
      <c r="F59" s="54" t="str">
        <f t="shared" si="0"/>
        <v>D</v>
      </c>
      <c r="V59" s="63">
        <f>map!AC61</f>
        <v>3.6</v>
      </c>
      <c r="W59" s="63">
        <f>map!AD61</f>
        <v>2.7</v>
      </c>
    </row>
    <row r="60" spans="1:23">
      <c r="A60" s="53" t="s">
        <v>28</v>
      </c>
      <c r="B60" s="74">
        <f>map!D62</f>
        <v>100000</v>
      </c>
      <c r="F60" s="54" t="str">
        <f t="shared" si="0"/>
        <v>D</v>
      </c>
      <c r="V60" s="63">
        <f>map!AC62</f>
        <v>6.3</v>
      </c>
      <c r="W60" s="63">
        <f>map!AD62</f>
        <v>3</v>
      </c>
    </row>
    <row r="61" spans="1:23">
      <c r="A61" s="53" t="s">
        <v>29</v>
      </c>
      <c r="B61" s="74">
        <f>map!D63</f>
        <v>100000</v>
      </c>
      <c r="F61" s="54" t="str">
        <f t="shared" si="0"/>
        <v>D</v>
      </c>
      <c r="V61" s="63">
        <f>map!AC63</f>
        <v>3.5</v>
      </c>
      <c r="W61" s="63">
        <f>map!AD63</f>
        <v>5.5</v>
      </c>
    </row>
    <row r="62" spans="1:23">
      <c r="A62" s="53" t="s">
        <v>30</v>
      </c>
      <c r="B62" s="74">
        <f>map!D64</f>
        <v>100000</v>
      </c>
      <c r="F62" s="54" t="str">
        <f t="shared" si="0"/>
        <v>D</v>
      </c>
      <c r="V62" s="63">
        <f>map!AC64</f>
        <v>4</v>
      </c>
      <c r="W62" s="63">
        <f>map!AD64</f>
        <v>8</v>
      </c>
    </row>
    <row r="63" spans="1:23">
      <c r="A63" s="53" t="s">
        <v>31</v>
      </c>
      <c r="B63" s="74">
        <f>map!D65</f>
        <v>100000</v>
      </c>
      <c r="F63" s="54" t="str">
        <f t="shared" si="0"/>
        <v>D</v>
      </c>
      <c r="V63" s="63">
        <f>map!AC65</f>
        <v>5.2</v>
      </c>
      <c r="W63" s="63">
        <f>map!AD65</f>
        <v>4</v>
      </c>
    </row>
    <row r="64" spans="1:23">
      <c r="A64" s="53" t="s">
        <v>32</v>
      </c>
      <c r="B64" s="74">
        <f>map!D66</f>
        <v>100000</v>
      </c>
      <c r="F64" s="54" t="str">
        <f t="shared" si="0"/>
        <v>D</v>
      </c>
      <c r="V64" s="63">
        <f>map!AC66</f>
        <v>5.5</v>
      </c>
      <c r="W64" s="63">
        <f>map!AD66</f>
        <v>5.5</v>
      </c>
    </row>
    <row r="65" spans="1:23">
      <c r="A65" s="53" t="s">
        <v>33</v>
      </c>
      <c r="B65" s="74">
        <f>map!D67</f>
        <v>100000</v>
      </c>
      <c r="F65" s="54" t="str">
        <f t="shared" si="0"/>
        <v>D</v>
      </c>
      <c r="V65" s="63">
        <f>map!AC67</f>
        <v>0.5</v>
      </c>
      <c r="W65" s="63">
        <f>map!AD67</f>
        <v>2</v>
      </c>
    </row>
    <row r="66" spans="1:23">
      <c r="A66" s="53" t="s">
        <v>34</v>
      </c>
      <c r="B66" s="74">
        <f>map!D68</f>
        <v>100000</v>
      </c>
      <c r="F66" s="54" t="str">
        <f t="shared" si="0"/>
        <v>D</v>
      </c>
      <c r="V66" s="63">
        <f>map!AC68</f>
        <v>7</v>
      </c>
      <c r="W66" s="63">
        <f>map!AD68</f>
        <v>4</v>
      </c>
    </row>
    <row r="67" spans="1:23">
      <c r="A67" s="53" t="s">
        <v>35</v>
      </c>
      <c r="B67" s="74">
        <f>map!D69</f>
        <v>100000</v>
      </c>
      <c r="F67" s="54" t="str">
        <f t="shared" si="0"/>
        <v>D</v>
      </c>
      <c r="V67" s="63">
        <f>map!AC69</f>
        <v>9</v>
      </c>
      <c r="W67" s="63">
        <f>map!AD69</f>
        <v>7</v>
      </c>
    </row>
    <row r="68" spans="1:23">
      <c r="A68" s="53" t="s">
        <v>36</v>
      </c>
      <c r="B68" s="74">
        <f>map!D70</f>
        <v>100000</v>
      </c>
      <c r="F68" s="54" t="str">
        <f t="shared" si="0"/>
        <v>D</v>
      </c>
      <c r="V68" s="63">
        <f>map!AC70</f>
        <v>5</v>
      </c>
      <c r="W68" s="63">
        <f>map!AD70</f>
        <v>9</v>
      </c>
    </row>
    <row r="69" spans="1:23">
      <c r="A69" s="53" t="s">
        <v>37</v>
      </c>
      <c r="B69" s="74">
        <f>map!D71</f>
        <v>100000</v>
      </c>
      <c r="F69" s="54" t="str">
        <f t="shared" si="0"/>
        <v>D</v>
      </c>
      <c r="V69" s="63">
        <f>map!AC71</f>
        <v>4</v>
      </c>
      <c r="W69" s="63">
        <f>map!AD71</f>
        <v>3.8</v>
      </c>
    </row>
    <row r="70" spans="1:23">
      <c r="A70" s="53" t="s">
        <v>38</v>
      </c>
      <c r="B70" s="74">
        <f>map!D72</f>
        <v>100000</v>
      </c>
      <c r="F70" s="54" t="str">
        <f t="shared" si="0"/>
        <v>D</v>
      </c>
      <c r="V70" s="63">
        <f>map!AC72</f>
        <v>6.4</v>
      </c>
      <c r="W70" s="63">
        <f>map!AD72</f>
        <v>3</v>
      </c>
    </row>
    <row r="71" spans="1:23">
      <c r="A71" s="53" t="s">
        <v>39</v>
      </c>
      <c r="B71" s="74">
        <f>map!D73</f>
        <v>100000</v>
      </c>
      <c r="F71" s="54" t="str">
        <f t="shared" si="0"/>
        <v>D</v>
      </c>
      <c r="V71" s="63">
        <f>map!AC73</f>
        <v>5.8</v>
      </c>
      <c r="W71" s="63">
        <f>map!AD73</f>
        <v>4.5</v>
      </c>
    </row>
    <row r="72" spans="1:23">
      <c r="A72" s="53" t="s">
        <v>40</v>
      </c>
      <c r="B72" s="74">
        <f>map!D74</f>
        <v>100000</v>
      </c>
      <c r="F72" s="54" t="str">
        <f t="shared" si="0"/>
        <v>D</v>
      </c>
      <c r="V72" s="63">
        <f>map!AC74</f>
        <v>5</v>
      </c>
      <c r="W72" s="63">
        <f>map!AD74</f>
        <v>3.5</v>
      </c>
    </row>
    <row r="73" spans="1:23">
      <c r="A73" s="53" t="s">
        <v>41</v>
      </c>
      <c r="B73" s="74">
        <f>map!D75</f>
        <v>100000</v>
      </c>
      <c r="F73" s="54" t="str">
        <f t="shared" si="0"/>
        <v>D</v>
      </c>
      <c r="V73" s="63">
        <f>map!AC75</f>
        <v>1.5</v>
      </c>
      <c r="W73" s="63">
        <f>map!AD75</f>
        <v>2</v>
      </c>
    </row>
    <row r="74" spans="1:23">
      <c r="A74" s="53" t="s">
        <v>42</v>
      </c>
      <c r="B74" s="74">
        <f>map!D76</f>
        <v>100000</v>
      </c>
      <c r="F74" s="54" t="str">
        <f t="shared" si="0"/>
        <v>D</v>
      </c>
      <c r="V74" s="63">
        <f>map!AC76</f>
        <v>5.2</v>
      </c>
      <c r="W74" s="63">
        <f>map!AD76</f>
        <v>4.7</v>
      </c>
    </row>
    <row r="75" spans="1:23">
      <c r="A75" s="53" t="s">
        <v>43</v>
      </c>
      <c r="B75" s="74">
        <f>map!D77</f>
        <v>100000</v>
      </c>
      <c r="F75" s="54" t="str">
        <f t="shared" si="0"/>
        <v>D</v>
      </c>
      <c r="V75" s="63">
        <f>map!AC77</f>
        <v>9</v>
      </c>
      <c r="W75" s="63">
        <f>map!AD77</f>
        <v>2.5</v>
      </c>
    </row>
    <row r="76" spans="1:23">
      <c r="A76" s="53" t="s">
        <v>44</v>
      </c>
      <c r="B76" s="74">
        <f>map!D78</f>
        <v>100000</v>
      </c>
      <c r="F76" s="54" t="str">
        <f t="shared" si="0"/>
        <v>D</v>
      </c>
      <c r="V76" s="63">
        <f>map!AC78</f>
        <v>7.5</v>
      </c>
      <c r="W76" s="63">
        <f>map!AD78</f>
        <v>5</v>
      </c>
    </row>
    <row r="77" spans="1:23">
      <c r="A77" s="53" t="s">
        <v>45</v>
      </c>
      <c r="B77" s="74">
        <f>map!D79</f>
        <v>100000</v>
      </c>
      <c r="F77" s="54" t="str">
        <f t="shared" si="0"/>
        <v>D</v>
      </c>
      <c r="V77" s="63">
        <f>map!AC79</f>
        <v>5.8</v>
      </c>
      <c r="W77" s="63">
        <f>map!AD79</f>
        <v>4</v>
      </c>
    </row>
    <row r="78" spans="1:23">
      <c r="A78" s="53" t="s">
        <v>46</v>
      </c>
      <c r="B78" s="74">
        <f>map!D80</f>
        <v>100000</v>
      </c>
      <c r="F78" s="54" t="str">
        <f t="shared" si="0"/>
        <v>D</v>
      </c>
      <c r="V78" s="63">
        <f>map!AC80</f>
        <v>2.5</v>
      </c>
      <c r="W78" s="63">
        <f>map!AD80</f>
        <v>5.5</v>
      </c>
    </row>
    <row r="79" spans="1:23">
      <c r="A79" s="53" t="s">
        <v>47</v>
      </c>
      <c r="B79" s="74">
        <f>map!D81</f>
        <v>100000</v>
      </c>
      <c r="F79" s="54" t="str">
        <f t="shared" si="0"/>
        <v>D</v>
      </c>
      <c r="V79" s="63">
        <f>map!AC81</f>
        <v>7</v>
      </c>
      <c r="W79" s="63">
        <f>map!AD81</f>
        <v>6</v>
      </c>
    </row>
    <row r="80" spans="1:23" s="56" customFormat="1" ht="13">
      <c r="A80" s="55" t="s">
        <v>1</v>
      </c>
      <c r="B80" s="75">
        <f>SUM(B35:B79)</f>
        <v>5100000</v>
      </c>
      <c r="C80" s="49"/>
      <c r="D80" s="49"/>
      <c r="F80" s="57" t="s">
        <v>2</v>
      </c>
      <c r="V80" s="58"/>
      <c r="W80" s="58"/>
    </row>
  </sheetData>
  <autoFilter ref="F34:F80"/>
  <phoneticPr fontId="2" type="noConversion"/>
  <printOptions horizontalCentered="1"/>
  <pageMargins left="0.59055118110236227" right="0.19685039370078741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topLeftCell="A3" zoomScaleNormal="90" workbookViewId="0">
      <selection activeCell="C34" sqref="C34"/>
    </sheetView>
  </sheetViews>
  <sheetFormatPr baseColWidth="10" defaultColWidth="11.453125" defaultRowHeight="12.5"/>
  <cols>
    <col min="1" max="1" width="36.1796875" style="49" customWidth="1"/>
    <col min="2" max="2" width="22.26953125" style="49" customWidth="1"/>
    <col min="3" max="3" width="21.54296875" style="49" customWidth="1"/>
    <col min="4" max="4" width="15.7265625" style="49" customWidth="1"/>
    <col min="5" max="5" width="11.1796875" style="49" customWidth="1"/>
    <col min="6" max="6" width="19" style="49" customWidth="1"/>
    <col min="7" max="7" width="3.26953125" style="49" customWidth="1"/>
    <col min="8" max="9" width="12.54296875" style="49" hidden="1" customWidth="1"/>
    <col min="10" max="18" width="0" style="49" hidden="1" customWidth="1"/>
    <col min="19" max="20" width="6.81640625" style="49" customWidth="1"/>
    <col min="21" max="16384" width="11.453125" style="49"/>
  </cols>
  <sheetData>
    <row r="1" spans="1:4" ht="18">
      <c r="A1" s="47" t="str">
        <f>Data!B13</f>
        <v>Vorjahresumsatz nach Ländern</v>
      </c>
      <c r="B1" s="47"/>
      <c r="C1" s="47"/>
      <c r="D1" s="48" t="str">
        <f>Data!B11</f>
        <v>Hammer AG</v>
      </c>
    </row>
    <row r="32" ht="10.5" customHeight="1"/>
    <row r="33" spans="1:23" ht="20.5">
      <c r="F33" s="76" t="str">
        <f>mapA!F33</f>
        <v>Filter auf "D" setzen, um leere Zeilen auszublenden!</v>
      </c>
    </row>
    <row r="34" spans="1:23" ht="30" customHeight="1">
      <c r="A34" s="50"/>
      <c r="B34" s="51" t="str">
        <f>map!E36</f>
        <v>Umsatz 2015</v>
      </c>
      <c r="C34" s="51" t="str">
        <f>CONCATENATE(Data!$A$19,"  ",Data!$B$19)</f>
        <v>Währung:  EUR</v>
      </c>
      <c r="F34" s="52" t="s">
        <v>2</v>
      </c>
      <c r="V34" s="73" t="str">
        <f>mapA!V34</f>
        <v>Koordinaten 1</v>
      </c>
      <c r="W34" s="73" t="str">
        <f>mapA!W34</f>
        <v>Koordinaten 2</v>
      </c>
    </row>
    <row r="35" spans="1:23">
      <c r="A35" s="53" t="s">
        <v>4</v>
      </c>
      <c r="B35" s="74">
        <f>map!E37</f>
        <v>40000</v>
      </c>
      <c r="F35" s="54" t="str">
        <f t="shared" ref="F35:F79" si="0">IF(B35+C35=0,0,"D")</f>
        <v>D</v>
      </c>
      <c r="V35" s="63">
        <f>mapA!V35</f>
        <v>5.5</v>
      </c>
      <c r="W35" s="63">
        <f>mapA!W35</f>
        <v>2.2000000000000002</v>
      </c>
    </row>
    <row r="36" spans="1:23">
      <c r="A36" s="53" t="s">
        <v>5</v>
      </c>
      <c r="B36" s="74">
        <f>map!E38</f>
        <v>40000</v>
      </c>
      <c r="F36" s="54" t="str">
        <f t="shared" si="0"/>
        <v>D</v>
      </c>
      <c r="V36" s="63">
        <f>mapA!V36</f>
        <v>2.5</v>
      </c>
      <c r="W36" s="63">
        <f>mapA!W36</f>
        <v>2.5</v>
      </c>
    </row>
    <row r="37" spans="1:23">
      <c r="A37" s="53" t="s">
        <v>6</v>
      </c>
      <c r="B37" s="74">
        <f>map!E39</f>
        <v>40000</v>
      </c>
      <c r="F37" s="54" t="str">
        <f t="shared" si="0"/>
        <v>D</v>
      </c>
      <c r="V37" s="63">
        <f>mapA!V37</f>
        <v>3.2</v>
      </c>
      <c r="W37" s="63">
        <f>mapA!W37</f>
        <v>5</v>
      </c>
    </row>
    <row r="38" spans="1:23">
      <c r="A38" s="53" t="s">
        <v>7</v>
      </c>
      <c r="B38" s="74">
        <f>map!E40</f>
        <v>40000</v>
      </c>
      <c r="F38" s="54" t="str">
        <f t="shared" si="0"/>
        <v>D</v>
      </c>
      <c r="V38" s="63">
        <f>mapA!V38</f>
        <v>5.8</v>
      </c>
      <c r="W38" s="63">
        <f>mapA!W38</f>
        <v>3</v>
      </c>
    </row>
    <row r="39" spans="1:23">
      <c r="A39" s="53" t="s">
        <v>8</v>
      </c>
      <c r="B39" s="74">
        <f>map!E41</f>
        <v>40000</v>
      </c>
      <c r="F39" s="54" t="str">
        <f t="shared" si="0"/>
        <v>D</v>
      </c>
      <c r="V39" s="63">
        <f>mapA!V39</f>
        <v>7</v>
      </c>
      <c r="W39" s="63">
        <f>mapA!W39</f>
        <v>2.8</v>
      </c>
    </row>
    <row r="40" spans="1:23">
      <c r="A40" s="53" t="s">
        <v>48</v>
      </c>
      <c r="B40" s="74">
        <f>map!E42</f>
        <v>800000</v>
      </c>
      <c r="F40" s="54" t="str">
        <f t="shared" si="0"/>
        <v>D</v>
      </c>
      <c r="V40" s="63">
        <f>mapA!V40</f>
        <v>4</v>
      </c>
      <c r="W40" s="63">
        <f>mapA!W40</f>
        <v>6.5</v>
      </c>
    </row>
    <row r="41" spans="1:23">
      <c r="A41" s="53" t="s">
        <v>9</v>
      </c>
      <c r="B41" s="74">
        <f>map!E43</f>
        <v>40000</v>
      </c>
      <c r="F41" s="54" t="str">
        <f t="shared" si="0"/>
        <v>D</v>
      </c>
      <c r="V41" s="63">
        <f>mapA!V41</f>
        <v>4.2</v>
      </c>
      <c r="W41" s="63">
        <f>mapA!W41</f>
        <v>5</v>
      </c>
    </row>
    <row r="42" spans="1:23">
      <c r="A42" s="53" t="s">
        <v>10</v>
      </c>
      <c r="B42" s="74">
        <f>map!E44</f>
        <v>40000</v>
      </c>
      <c r="F42" s="54" t="str">
        <f t="shared" si="0"/>
        <v>D</v>
      </c>
      <c r="V42" s="63">
        <f>mapA!V42</f>
        <v>6.3</v>
      </c>
      <c r="W42" s="63">
        <f>mapA!W42</f>
        <v>7.7</v>
      </c>
    </row>
    <row r="43" spans="1:23">
      <c r="A43" s="53" t="s">
        <v>11</v>
      </c>
      <c r="B43" s="74">
        <f>map!E45</f>
        <v>40000</v>
      </c>
      <c r="F43" s="54" t="str">
        <f t="shared" si="0"/>
        <v>D</v>
      </c>
      <c r="V43" s="63">
        <f>mapA!V43</f>
        <v>6.2</v>
      </c>
      <c r="W43" s="63">
        <f>mapA!W43</f>
        <v>9</v>
      </c>
    </row>
    <row r="44" spans="1:23">
      <c r="A44" s="53" t="s">
        <v>12</v>
      </c>
      <c r="B44" s="74">
        <f>map!E46</f>
        <v>40000</v>
      </c>
      <c r="F44" s="54" t="str">
        <f t="shared" si="0"/>
        <v>D</v>
      </c>
      <c r="V44" s="63">
        <f>mapA!V44</f>
        <v>3</v>
      </c>
      <c r="W44" s="63">
        <f>mapA!W44</f>
        <v>4</v>
      </c>
    </row>
    <row r="45" spans="1:23">
      <c r="A45" s="53" t="s">
        <v>13</v>
      </c>
      <c r="B45" s="74">
        <f>map!E47</f>
        <v>40000</v>
      </c>
      <c r="F45" s="54" t="str">
        <f t="shared" si="0"/>
        <v>D</v>
      </c>
      <c r="V45" s="63">
        <f>mapA!V45</f>
        <v>6.7</v>
      </c>
      <c r="W45" s="63">
        <f>mapA!W45</f>
        <v>1.5</v>
      </c>
    </row>
    <row r="46" spans="1:23">
      <c r="A46" s="53" t="s">
        <v>14</v>
      </c>
      <c r="B46" s="74">
        <f>map!E48</f>
        <v>40000</v>
      </c>
      <c r="F46" s="54" t="str">
        <f t="shared" si="0"/>
        <v>D</v>
      </c>
      <c r="V46" s="63">
        <f>mapA!V46</f>
        <v>1.5</v>
      </c>
      <c r="W46" s="63">
        <f>mapA!W46</f>
        <v>6.2</v>
      </c>
    </row>
    <row r="47" spans="1:23">
      <c r="A47" s="53" t="s">
        <v>15</v>
      </c>
      <c r="B47" s="74">
        <f>map!E49</f>
        <v>40000</v>
      </c>
      <c r="F47" s="54" t="str">
        <f t="shared" si="0"/>
        <v>D</v>
      </c>
      <c r="V47" s="63">
        <f>mapA!V47</f>
        <v>1</v>
      </c>
      <c r="W47" s="63">
        <f>mapA!W47</f>
        <v>10</v>
      </c>
    </row>
    <row r="48" spans="1:23">
      <c r="A48" s="53" t="s">
        <v>16</v>
      </c>
      <c r="B48" s="74">
        <f>map!E50</f>
        <v>5000</v>
      </c>
      <c r="F48" s="54" t="str">
        <f t="shared" si="0"/>
        <v>D</v>
      </c>
      <c r="V48" s="63">
        <f>mapA!V48</f>
        <v>5.3</v>
      </c>
      <c r="W48" s="63">
        <f>mapA!W48</f>
        <v>2</v>
      </c>
    </row>
    <row r="49" spans="1:23">
      <c r="A49" s="53" t="s">
        <v>17</v>
      </c>
      <c r="B49" s="74">
        <f>map!E51</f>
        <v>40000</v>
      </c>
      <c r="F49" s="54" t="str">
        <f t="shared" si="0"/>
        <v>D</v>
      </c>
      <c r="V49" s="63">
        <f>mapA!V49</f>
        <v>11</v>
      </c>
      <c r="W49" s="63">
        <f>mapA!W49</f>
        <v>6.5</v>
      </c>
    </row>
    <row r="50" spans="1:23">
      <c r="A50" s="53" t="s">
        <v>18</v>
      </c>
      <c r="B50" s="74">
        <f>map!E52</f>
        <v>40000</v>
      </c>
      <c r="F50" s="54" t="str">
        <f t="shared" si="0"/>
        <v>D</v>
      </c>
      <c r="V50" s="63">
        <f>mapA!V50</f>
        <v>6.5</v>
      </c>
      <c r="W50" s="63">
        <f>mapA!W50</f>
        <v>2.7</v>
      </c>
    </row>
    <row r="51" spans="1:23">
      <c r="A51" s="53" t="s">
        <v>19</v>
      </c>
      <c r="B51" s="74">
        <f>map!E53</f>
        <v>40000</v>
      </c>
      <c r="F51" s="54" t="str">
        <f t="shared" si="0"/>
        <v>D</v>
      </c>
      <c r="V51" s="63">
        <f>mapA!V51</f>
        <v>5.5</v>
      </c>
      <c r="W51" s="63">
        <f>mapA!W51</f>
        <v>3.5</v>
      </c>
    </row>
    <row r="52" spans="1:23">
      <c r="A52" s="53" t="s">
        <v>20</v>
      </c>
      <c r="B52" s="74">
        <f>map!E54</f>
        <v>40000</v>
      </c>
      <c r="F52" s="54" t="str">
        <f t="shared" si="0"/>
        <v>D</v>
      </c>
      <c r="V52" s="63">
        <f>mapA!V52</f>
        <v>6.5</v>
      </c>
      <c r="W52" s="63">
        <f>mapA!W52</f>
        <v>7.1</v>
      </c>
    </row>
    <row r="53" spans="1:23">
      <c r="A53" s="53" t="s">
        <v>21</v>
      </c>
      <c r="B53" s="74">
        <f>map!E55</f>
        <v>40000</v>
      </c>
      <c r="F53" s="54" t="str">
        <f t="shared" si="0"/>
        <v>D</v>
      </c>
      <c r="V53" s="63">
        <f>mapA!V53</f>
        <v>4.3</v>
      </c>
      <c r="W53" s="63">
        <f>mapA!W53</f>
        <v>3.8</v>
      </c>
    </row>
    <row r="54" spans="1:23">
      <c r="A54" s="53" t="s">
        <v>22</v>
      </c>
      <c r="B54" s="74">
        <f>map!E56</f>
        <v>40000</v>
      </c>
      <c r="F54" s="54" t="str">
        <f t="shared" si="0"/>
        <v>D</v>
      </c>
      <c r="V54" s="63">
        <f>mapA!V54</f>
        <v>6.4</v>
      </c>
      <c r="W54" s="63">
        <f>mapA!W54</f>
        <v>6.6</v>
      </c>
    </row>
    <row r="55" spans="1:23">
      <c r="A55" s="53" t="s">
        <v>23</v>
      </c>
      <c r="B55" s="74">
        <f>map!E57</f>
        <v>40000</v>
      </c>
      <c r="F55" s="54" t="str">
        <f t="shared" si="0"/>
        <v>D</v>
      </c>
      <c r="V55" s="63">
        <f>mapA!V55</f>
        <v>3.7</v>
      </c>
      <c r="W55" s="63">
        <f>mapA!W55</f>
        <v>4.7</v>
      </c>
    </row>
    <row r="56" spans="1:23">
      <c r="A56" s="53" t="s">
        <v>24</v>
      </c>
      <c r="B56" s="74">
        <f>map!E58</f>
        <v>40000</v>
      </c>
      <c r="F56" s="54" t="str">
        <f t="shared" si="0"/>
        <v>D</v>
      </c>
      <c r="V56" s="63">
        <f>mapA!V56</f>
        <v>5.2</v>
      </c>
      <c r="W56" s="63">
        <f>mapA!W56</f>
        <v>0.2</v>
      </c>
    </row>
    <row r="57" spans="1:23">
      <c r="A57" s="53" t="s">
        <v>25</v>
      </c>
      <c r="B57" s="74">
        <f>map!E59</f>
        <v>40000</v>
      </c>
      <c r="F57" s="54" t="str">
        <f t="shared" si="0"/>
        <v>D</v>
      </c>
      <c r="V57" s="63">
        <f>mapA!V57</f>
        <v>6.5</v>
      </c>
      <c r="W57" s="63">
        <f>mapA!W57</f>
        <v>2.2999999999999998</v>
      </c>
    </row>
    <row r="58" spans="1:23">
      <c r="A58" s="53" t="s">
        <v>26</v>
      </c>
      <c r="B58" s="74">
        <f>map!E60</f>
        <v>40000</v>
      </c>
      <c r="F58" s="54" t="str">
        <f t="shared" si="0"/>
        <v>D</v>
      </c>
      <c r="V58" s="63">
        <f>mapA!V58</f>
        <v>7.5</v>
      </c>
      <c r="W58" s="63">
        <f>mapA!W58</f>
        <v>4.3</v>
      </c>
    </row>
    <row r="59" spans="1:23">
      <c r="A59" s="53" t="s">
        <v>27</v>
      </c>
      <c r="B59" s="74">
        <f>map!E61</f>
        <v>40000</v>
      </c>
      <c r="F59" s="54" t="str">
        <f t="shared" si="0"/>
        <v>D</v>
      </c>
      <c r="V59" s="63">
        <f>mapA!V59</f>
        <v>3.6</v>
      </c>
      <c r="W59" s="63">
        <f>mapA!W59</f>
        <v>2.7</v>
      </c>
    </row>
    <row r="60" spans="1:23">
      <c r="A60" s="53" t="s">
        <v>28</v>
      </c>
      <c r="B60" s="74">
        <f>map!E62</f>
        <v>40000</v>
      </c>
      <c r="F60" s="54" t="str">
        <f t="shared" si="0"/>
        <v>D</v>
      </c>
      <c r="V60" s="63">
        <f>mapA!V60</f>
        <v>6.3</v>
      </c>
      <c r="W60" s="63">
        <f>mapA!W60</f>
        <v>3</v>
      </c>
    </row>
    <row r="61" spans="1:23">
      <c r="A61" s="53" t="s">
        <v>29</v>
      </c>
      <c r="B61" s="74">
        <f>map!E63</f>
        <v>40000</v>
      </c>
      <c r="F61" s="54" t="str">
        <f t="shared" si="0"/>
        <v>D</v>
      </c>
      <c r="V61" s="63">
        <f>mapA!V61</f>
        <v>3.5</v>
      </c>
      <c r="W61" s="63">
        <f>mapA!W61</f>
        <v>5.5</v>
      </c>
    </row>
    <row r="62" spans="1:23">
      <c r="A62" s="53" t="s">
        <v>30</v>
      </c>
      <c r="B62" s="74">
        <f>map!E64</f>
        <v>40000</v>
      </c>
      <c r="F62" s="54" t="str">
        <f t="shared" si="0"/>
        <v>D</v>
      </c>
      <c r="V62" s="63">
        <f>mapA!V62</f>
        <v>4</v>
      </c>
      <c r="W62" s="63">
        <f>mapA!W62</f>
        <v>8</v>
      </c>
    </row>
    <row r="63" spans="1:23">
      <c r="A63" s="53" t="s">
        <v>31</v>
      </c>
      <c r="B63" s="74">
        <f>map!E65</f>
        <v>40000</v>
      </c>
      <c r="F63" s="54" t="str">
        <f t="shared" si="0"/>
        <v>D</v>
      </c>
      <c r="V63" s="63">
        <f>mapA!V63</f>
        <v>5.2</v>
      </c>
      <c r="W63" s="63">
        <f>mapA!W63</f>
        <v>4</v>
      </c>
    </row>
    <row r="64" spans="1:23">
      <c r="A64" s="53" t="s">
        <v>32</v>
      </c>
      <c r="B64" s="74">
        <f>map!E66</f>
        <v>40000</v>
      </c>
      <c r="F64" s="54" t="str">
        <f t="shared" si="0"/>
        <v>D</v>
      </c>
      <c r="V64" s="63">
        <f>mapA!V64</f>
        <v>5.5</v>
      </c>
      <c r="W64" s="63">
        <f>mapA!W64</f>
        <v>5.5</v>
      </c>
    </row>
    <row r="65" spans="1:23">
      <c r="A65" s="53" t="s">
        <v>33</v>
      </c>
      <c r="B65" s="74">
        <f>map!E67</f>
        <v>300000</v>
      </c>
      <c r="F65" s="54" t="str">
        <f t="shared" si="0"/>
        <v>D</v>
      </c>
      <c r="V65" s="63">
        <f>mapA!V65</f>
        <v>0.5</v>
      </c>
      <c r="W65" s="63">
        <f>mapA!W65</f>
        <v>2</v>
      </c>
    </row>
    <row r="66" spans="1:23">
      <c r="A66" s="53" t="s">
        <v>34</v>
      </c>
      <c r="B66" s="74">
        <f>map!E68</f>
        <v>40000</v>
      </c>
      <c r="F66" s="54" t="str">
        <f t="shared" si="0"/>
        <v>D</v>
      </c>
      <c r="V66" s="63">
        <f>mapA!V66</f>
        <v>7</v>
      </c>
      <c r="W66" s="63">
        <f>mapA!W66</f>
        <v>4</v>
      </c>
    </row>
    <row r="67" spans="1:23">
      <c r="A67" s="53" t="s">
        <v>35</v>
      </c>
      <c r="B67" s="74">
        <f>map!E69</f>
        <v>40000</v>
      </c>
      <c r="F67" s="54" t="str">
        <f t="shared" si="0"/>
        <v>D</v>
      </c>
      <c r="V67" s="63">
        <f>mapA!V67</f>
        <v>9</v>
      </c>
      <c r="W67" s="63">
        <f>mapA!W67</f>
        <v>7</v>
      </c>
    </row>
    <row r="68" spans="1:23">
      <c r="A68" s="53" t="s">
        <v>36</v>
      </c>
      <c r="B68" s="74">
        <f>map!E70</f>
        <v>40000</v>
      </c>
      <c r="F68" s="54" t="str">
        <f t="shared" si="0"/>
        <v>D</v>
      </c>
      <c r="V68" s="63">
        <f>mapA!V68</f>
        <v>5</v>
      </c>
      <c r="W68" s="63">
        <f>mapA!W68</f>
        <v>9</v>
      </c>
    </row>
    <row r="69" spans="1:23">
      <c r="A69" s="53" t="s">
        <v>37</v>
      </c>
      <c r="B69" s="74">
        <f>map!E71</f>
        <v>40000</v>
      </c>
      <c r="F69" s="54" t="str">
        <f t="shared" si="0"/>
        <v>D</v>
      </c>
      <c r="V69" s="63">
        <f>mapA!V69</f>
        <v>4</v>
      </c>
      <c r="W69" s="63">
        <f>mapA!W69</f>
        <v>3.8</v>
      </c>
    </row>
    <row r="70" spans="1:23">
      <c r="A70" s="53" t="s">
        <v>38</v>
      </c>
      <c r="B70" s="74">
        <f>map!E72</f>
        <v>40000</v>
      </c>
      <c r="F70" s="54" t="str">
        <f t="shared" si="0"/>
        <v>D</v>
      </c>
      <c r="V70" s="63">
        <f>mapA!V70</f>
        <v>6.4</v>
      </c>
      <c r="W70" s="63">
        <f>mapA!W70</f>
        <v>3</v>
      </c>
    </row>
    <row r="71" spans="1:23">
      <c r="A71" s="53" t="s">
        <v>39</v>
      </c>
      <c r="B71" s="74">
        <f>map!E73</f>
        <v>40000</v>
      </c>
      <c r="F71" s="54" t="str">
        <f t="shared" si="0"/>
        <v>D</v>
      </c>
      <c r="V71" s="63">
        <f>mapA!V71</f>
        <v>5.8</v>
      </c>
      <c r="W71" s="63">
        <f>mapA!W71</f>
        <v>4.5</v>
      </c>
    </row>
    <row r="72" spans="1:23">
      <c r="A72" s="53" t="s">
        <v>40</v>
      </c>
      <c r="B72" s="74">
        <f>map!E74</f>
        <v>40000</v>
      </c>
      <c r="F72" s="54" t="str">
        <f t="shared" si="0"/>
        <v>D</v>
      </c>
      <c r="V72" s="63">
        <f>mapA!V72</f>
        <v>5</v>
      </c>
      <c r="W72" s="63">
        <f>mapA!W72</f>
        <v>3.5</v>
      </c>
    </row>
    <row r="73" spans="1:23">
      <c r="A73" s="53" t="s">
        <v>41</v>
      </c>
      <c r="B73" s="74">
        <f>map!E75</f>
        <v>40000</v>
      </c>
      <c r="F73" s="54" t="str">
        <f t="shared" si="0"/>
        <v>D</v>
      </c>
      <c r="V73" s="63">
        <f>mapA!V73</f>
        <v>1.5</v>
      </c>
      <c r="W73" s="63">
        <f>mapA!W73</f>
        <v>2</v>
      </c>
    </row>
    <row r="74" spans="1:23">
      <c r="A74" s="53" t="s">
        <v>42</v>
      </c>
      <c r="B74" s="74">
        <f>map!E76</f>
        <v>40000</v>
      </c>
      <c r="F74" s="54" t="str">
        <f t="shared" si="0"/>
        <v>D</v>
      </c>
      <c r="V74" s="63">
        <f>mapA!V74</f>
        <v>5.2</v>
      </c>
      <c r="W74" s="63">
        <f>mapA!W74</f>
        <v>4.7</v>
      </c>
    </row>
    <row r="75" spans="1:23">
      <c r="A75" s="53" t="s">
        <v>43</v>
      </c>
      <c r="B75" s="74">
        <f>map!E77</f>
        <v>40000</v>
      </c>
      <c r="F75" s="54" t="str">
        <f t="shared" si="0"/>
        <v>D</v>
      </c>
      <c r="V75" s="63">
        <f>mapA!V75</f>
        <v>9</v>
      </c>
      <c r="W75" s="63">
        <f>mapA!W75</f>
        <v>2.5</v>
      </c>
    </row>
    <row r="76" spans="1:23">
      <c r="A76" s="53" t="s">
        <v>44</v>
      </c>
      <c r="B76" s="74">
        <f>map!E78</f>
        <v>40000</v>
      </c>
      <c r="F76" s="54" t="str">
        <f t="shared" si="0"/>
        <v>D</v>
      </c>
      <c r="V76" s="63">
        <f>mapA!V76</f>
        <v>7.5</v>
      </c>
      <c r="W76" s="63">
        <f>mapA!W76</f>
        <v>5</v>
      </c>
    </row>
    <row r="77" spans="1:23">
      <c r="A77" s="53" t="s">
        <v>45</v>
      </c>
      <c r="B77" s="74">
        <f>map!E79</f>
        <v>40000</v>
      </c>
      <c r="F77" s="54" t="str">
        <f t="shared" si="0"/>
        <v>D</v>
      </c>
      <c r="V77" s="63">
        <f>mapA!V77</f>
        <v>5.8</v>
      </c>
      <c r="W77" s="63">
        <f>mapA!W77</f>
        <v>4</v>
      </c>
    </row>
    <row r="78" spans="1:23">
      <c r="A78" s="53" t="s">
        <v>46</v>
      </c>
      <c r="B78" s="74">
        <f>map!E80</f>
        <v>40000</v>
      </c>
      <c r="F78" s="54" t="str">
        <f t="shared" si="0"/>
        <v>D</v>
      </c>
      <c r="V78" s="63">
        <f>mapA!V78</f>
        <v>2.5</v>
      </c>
      <c r="W78" s="63">
        <f>mapA!W78</f>
        <v>5.5</v>
      </c>
    </row>
    <row r="79" spans="1:23">
      <c r="A79" s="53" t="s">
        <v>47</v>
      </c>
      <c r="B79" s="74">
        <f>map!E81</f>
        <v>40000</v>
      </c>
      <c r="F79" s="54" t="str">
        <f t="shared" si="0"/>
        <v>D</v>
      </c>
      <c r="V79" s="63">
        <f>mapA!V79</f>
        <v>7</v>
      </c>
      <c r="W79" s="63">
        <f>mapA!W79</f>
        <v>6</v>
      </c>
    </row>
    <row r="80" spans="1:23" s="56" customFormat="1" ht="13">
      <c r="A80" s="55" t="s">
        <v>1</v>
      </c>
      <c r="B80" s="75">
        <f>SUM(B35:B79)</f>
        <v>2785000</v>
      </c>
      <c r="C80" s="49"/>
      <c r="D80" s="49"/>
      <c r="F80" s="57" t="s">
        <v>2</v>
      </c>
      <c r="V80" s="58"/>
      <c r="W80" s="58"/>
    </row>
  </sheetData>
  <autoFilter ref="F34:F80"/>
  <phoneticPr fontId="2" type="noConversion"/>
  <printOptions horizontalCentered="1"/>
  <pageMargins left="0.59055118110236227" right="0.19685039370078741" top="0.59055118110236227" bottom="0.19685039370078741" header="0.51181102362204722" footer="0.51181102362204722"/>
  <pageSetup paperSize="9" scale="88" fitToHeight="2" orientation="portrait" r:id="rId1"/>
  <headerFooter alignWithMargins="0"/>
  <rowBreaks count="1" manualBreakCount="1">
    <brk id="33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zoomScaleNormal="75" workbookViewId="0">
      <selection activeCell="A45" sqref="A45"/>
    </sheetView>
  </sheetViews>
  <sheetFormatPr baseColWidth="10" defaultColWidth="11.453125" defaultRowHeight="12.5"/>
  <cols>
    <col min="1" max="1" width="25.81640625" style="49" customWidth="1"/>
    <col min="2" max="2" width="23.1796875" style="49" customWidth="1"/>
    <col min="3" max="3" width="20.26953125" style="49" customWidth="1"/>
    <col min="4" max="4" width="15.7265625" style="49" customWidth="1"/>
    <col min="5" max="5" width="17" style="49" customWidth="1"/>
    <col min="6" max="6" width="20" style="49" customWidth="1"/>
    <col min="7" max="7" width="19.81640625" style="49" customWidth="1"/>
    <col min="8" max="8" width="18.81640625" style="49" customWidth="1"/>
    <col min="9" max="9" width="13.453125" style="49" customWidth="1"/>
    <col min="10" max="10" width="11.1796875" style="49" customWidth="1"/>
    <col min="11" max="11" width="15.26953125" style="49" customWidth="1"/>
    <col min="12" max="12" width="11.453125" style="49"/>
    <col min="13" max="14" width="12.54296875" style="49" customWidth="1"/>
    <col min="15" max="15" width="11.54296875" style="49" bestFit="1" customWidth="1"/>
    <col min="16" max="16" width="11.453125" style="49"/>
    <col min="17" max="17" width="13" style="49" bestFit="1" customWidth="1"/>
    <col min="18" max="25" width="11.453125" style="49"/>
    <col min="26" max="26" width="11.54296875" style="49" bestFit="1" customWidth="1"/>
    <col min="27" max="16384" width="11.453125" style="49"/>
  </cols>
  <sheetData>
    <row r="1" spans="1:9" ht="20">
      <c r="A1" s="59" t="str">
        <f>Data!B13</f>
        <v>Vorjahresumsatz nach Ländern</v>
      </c>
      <c r="B1" s="60"/>
      <c r="C1" s="60"/>
      <c r="D1" s="60"/>
      <c r="E1" s="60"/>
      <c r="F1" s="60"/>
      <c r="G1" s="60"/>
      <c r="H1" s="60"/>
      <c r="I1" s="61" t="str">
        <f>Data!B11</f>
        <v>Hammer AG</v>
      </c>
    </row>
    <row r="2" spans="1:9" ht="11.25" customHeight="1">
      <c r="A2" s="36"/>
    </row>
    <row r="34" spans="1:17" ht="10.5" customHeight="1"/>
    <row r="35" spans="1:17" ht="30.5">
      <c r="K35" s="76" t="str">
        <f>mapA!F33</f>
        <v>Filter auf "D" setzen, um leere Zeilen auszublenden!</v>
      </c>
    </row>
    <row r="36" spans="1:17" ht="31.5" customHeight="1">
      <c r="A36" s="51" t="str">
        <f>CONCATENATE(Data!$A$19,"  ",Data!$B$19)</f>
        <v>Währung:  EUR</v>
      </c>
      <c r="B36" s="50"/>
      <c r="C36" s="62" t="str">
        <f>map!D36</f>
        <v>Umsatz 2014</v>
      </c>
      <c r="D36" s="62" t="str">
        <f>map!E36</f>
        <v>Umsatz 2015</v>
      </c>
      <c r="F36" s="62" t="s">
        <v>49</v>
      </c>
      <c r="G36" s="62" t="s">
        <v>3</v>
      </c>
      <c r="K36" s="52" t="s">
        <v>2</v>
      </c>
      <c r="N36" s="63" t="str">
        <f>mapA!V34</f>
        <v>Koordinaten 1</v>
      </c>
      <c r="O36" s="63" t="str">
        <f>mapA!W34</f>
        <v>Koordinaten 2</v>
      </c>
      <c r="Q36" s="62" t="str">
        <f>map!F36</f>
        <v>Veränderung</v>
      </c>
    </row>
    <row r="37" spans="1:17">
      <c r="B37" s="64" t="str">
        <f>map!C37</f>
        <v>Albanien</v>
      </c>
      <c r="C37" s="77">
        <f>map!D37</f>
        <v>100000</v>
      </c>
      <c r="D37" s="77">
        <f>map!E37</f>
        <v>40000</v>
      </c>
      <c r="E37" s="79"/>
      <c r="F37" s="77">
        <f t="shared" ref="F37:F81" si="0">IF(Q37&gt;0,Q37,0)</f>
        <v>0</v>
      </c>
      <c r="G37" s="77">
        <f t="shared" ref="G37:G81" si="1">IF(Q37&lt;0,-Q37,0)</f>
        <v>60000</v>
      </c>
      <c r="H37" s="79"/>
      <c r="K37" s="54" t="str">
        <f t="shared" ref="K37:K81" si="2">IF(C37+D37=0,0,"D")</f>
        <v>D</v>
      </c>
      <c r="N37" s="63">
        <f>mapA!V35</f>
        <v>5.5</v>
      </c>
      <c r="O37" s="63">
        <f>mapA!W35</f>
        <v>2.2000000000000002</v>
      </c>
      <c r="Q37" s="77">
        <f t="shared" ref="Q37:Q81" si="3">D37-C37</f>
        <v>-60000</v>
      </c>
    </row>
    <row r="38" spans="1:17">
      <c r="B38" s="64" t="str">
        <f>map!C38</f>
        <v>Andorra</v>
      </c>
      <c r="C38" s="77">
        <f>map!D38</f>
        <v>100000</v>
      </c>
      <c r="D38" s="77">
        <f>map!E38</f>
        <v>40000</v>
      </c>
      <c r="E38" s="79"/>
      <c r="F38" s="77">
        <f t="shared" si="0"/>
        <v>0</v>
      </c>
      <c r="G38" s="77">
        <f t="shared" si="1"/>
        <v>60000</v>
      </c>
      <c r="H38" s="79"/>
      <c r="K38" s="54" t="str">
        <f t="shared" si="2"/>
        <v>D</v>
      </c>
      <c r="N38" s="63">
        <f>mapA!V36</f>
        <v>2.5</v>
      </c>
      <c r="O38" s="63">
        <f>mapA!W36</f>
        <v>2.5</v>
      </c>
      <c r="Q38" s="77">
        <f t="shared" si="3"/>
        <v>-60000</v>
      </c>
    </row>
    <row r="39" spans="1:17">
      <c r="B39" s="64" t="str">
        <f>map!C39</f>
        <v>Belgien</v>
      </c>
      <c r="C39" s="77">
        <f>map!D39</f>
        <v>100000</v>
      </c>
      <c r="D39" s="77">
        <f>map!E39</f>
        <v>40000</v>
      </c>
      <c r="E39" s="79"/>
      <c r="F39" s="77">
        <f t="shared" si="0"/>
        <v>0</v>
      </c>
      <c r="G39" s="77">
        <f t="shared" si="1"/>
        <v>60000</v>
      </c>
      <c r="H39" s="79"/>
      <c r="K39" s="54" t="str">
        <f t="shared" si="2"/>
        <v>D</v>
      </c>
      <c r="N39" s="63">
        <f>mapA!V37</f>
        <v>3.2</v>
      </c>
      <c r="O39" s="63">
        <f>mapA!W37</f>
        <v>5</v>
      </c>
      <c r="Q39" s="77">
        <f t="shared" si="3"/>
        <v>-60000</v>
      </c>
    </row>
    <row r="40" spans="1:17">
      <c r="B40" s="64" t="str">
        <f>map!C40</f>
        <v>Bosnien und Herzegowina</v>
      </c>
      <c r="C40" s="77">
        <f>map!D40</f>
        <v>100000</v>
      </c>
      <c r="D40" s="77">
        <f>map!E40</f>
        <v>40000</v>
      </c>
      <c r="E40" s="79"/>
      <c r="F40" s="77">
        <f t="shared" si="0"/>
        <v>0</v>
      </c>
      <c r="G40" s="77">
        <f t="shared" si="1"/>
        <v>60000</v>
      </c>
      <c r="H40" s="79"/>
      <c r="K40" s="54" t="str">
        <f t="shared" si="2"/>
        <v>D</v>
      </c>
      <c r="N40" s="63">
        <f>mapA!V38</f>
        <v>5.8</v>
      </c>
      <c r="O40" s="63">
        <f>mapA!W38</f>
        <v>3</v>
      </c>
      <c r="Q40" s="77">
        <f t="shared" si="3"/>
        <v>-60000</v>
      </c>
    </row>
    <row r="41" spans="1:17">
      <c r="B41" s="64" t="str">
        <f>map!C41</f>
        <v>Bulgarien</v>
      </c>
      <c r="C41" s="77">
        <f>map!D41</f>
        <v>100000</v>
      </c>
      <c r="D41" s="77">
        <f>map!E41</f>
        <v>40000</v>
      </c>
      <c r="E41" s="79"/>
      <c r="F41" s="77">
        <f t="shared" si="0"/>
        <v>0</v>
      </c>
      <c r="G41" s="77">
        <f t="shared" si="1"/>
        <v>60000</v>
      </c>
      <c r="H41" s="79"/>
      <c r="K41" s="54" t="str">
        <f t="shared" si="2"/>
        <v>D</v>
      </c>
      <c r="N41" s="63">
        <f>mapA!V39</f>
        <v>7</v>
      </c>
      <c r="O41" s="63">
        <f>mapA!W39</f>
        <v>2.8</v>
      </c>
      <c r="Q41" s="77">
        <f t="shared" si="3"/>
        <v>-60000</v>
      </c>
    </row>
    <row r="42" spans="1:17">
      <c r="B42" s="64" t="str">
        <f>map!C42</f>
        <v>Dänemark</v>
      </c>
      <c r="C42" s="77">
        <f>map!D42</f>
        <v>500000</v>
      </c>
      <c r="D42" s="77">
        <f>map!E42</f>
        <v>800000</v>
      </c>
      <c r="E42" s="79"/>
      <c r="F42" s="77">
        <f t="shared" si="0"/>
        <v>300000</v>
      </c>
      <c r="G42" s="77">
        <f t="shared" si="1"/>
        <v>0</v>
      </c>
      <c r="H42" s="79"/>
      <c r="K42" s="54" t="str">
        <f t="shared" si="2"/>
        <v>D</v>
      </c>
      <c r="N42" s="63">
        <f>mapA!V40</f>
        <v>4</v>
      </c>
      <c r="O42" s="63">
        <f>mapA!W40</f>
        <v>6.5</v>
      </c>
      <c r="Q42" s="77">
        <f t="shared" si="3"/>
        <v>300000</v>
      </c>
    </row>
    <row r="43" spans="1:17">
      <c r="B43" s="64" t="str">
        <f>map!C43</f>
        <v>Deutschland</v>
      </c>
      <c r="C43" s="77">
        <f>map!D43</f>
        <v>100000</v>
      </c>
      <c r="D43" s="77">
        <f>map!E43</f>
        <v>40000</v>
      </c>
      <c r="E43" s="79"/>
      <c r="F43" s="77">
        <f t="shared" si="0"/>
        <v>0</v>
      </c>
      <c r="G43" s="77">
        <f t="shared" si="1"/>
        <v>60000</v>
      </c>
      <c r="H43" s="79"/>
      <c r="K43" s="54" t="str">
        <f t="shared" si="2"/>
        <v>D</v>
      </c>
      <c r="N43" s="63">
        <f>mapA!V41</f>
        <v>4.2</v>
      </c>
      <c r="O43" s="63">
        <f>mapA!W41</f>
        <v>5</v>
      </c>
      <c r="Q43" s="77">
        <f t="shared" si="3"/>
        <v>-60000</v>
      </c>
    </row>
    <row r="44" spans="1:17">
      <c r="B44" s="64" t="str">
        <f>map!C44</f>
        <v>Estland</v>
      </c>
      <c r="C44" s="77">
        <f>map!D44</f>
        <v>100000</v>
      </c>
      <c r="D44" s="77">
        <f>map!E44</f>
        <v>40000</v>
      </c>
      <c r="E44" s="79"/>
      <c r="F44" s="77">
        <f t="shared" si="0"/>
        <v>0</v>
      </c>
      <c r="G44" s="77">
        <f t="shared" si="1"/>
        <v>60000</v>
      </c>
      <c r="H44" s="79"/>
      <c r="K44" s="54" t="str">
        <f t="shared" si="2"/>
        <v>D</v>
      </c>
      <c r="N44" s="63">
        <f>mapA!V42</f>
        <v>6.3</v>
      </c>
      <c r="O44" s="63">
        <f>mapA!W42</f>
        <v>7.7</v>
      </c>
      <c r="Q44" s="77">
        <f t="shared" si="3"/>
        <v>-60000</v>
      </c>
    </row>
    <row r="45" spans="1:17">
      <c r="B45" s="64" t="str">
        <f>map!C45</f>
        <v>Finnland</v>
      </c>
      <c r="C45" s="77">
        <f>map!D45</f>
        <v>100000</v>
      </c>
      <c r="D45" s="77">
        <f>map!E45</f>
        <v>40000</v>
      </c>
      <c r="E45" s="79"/>
      <c r="F45" s="77">
        <f t="shared" si="0"/>
        <v>0</v>
      </c>
      <c r="G45" s="77">
        <f t="shared" si="1"/>
        <v>60000</v>
      </c>
      <c r="H45" s="79"/>
      <c r="K45" s="54" t="str">
        <f t="shared" si="2"/>
        <v>D</v>
      </c>
      <c r="N45" s="63">
        <f>mapA!V43</f>
        <v>6.2</v>
      </c>
      <c r="O45" s="63">
        <f>mapA!W43</f>
        <v>9</v>
      </c>
      <c r="Q45" s="77">
        <f t="shared" si="3"/>
        <v>-60000</v>
      </c>
    </row>
    <row r="46" spans="1:17">
      <c r="B46" s="64" t="str">
        <f>map!C46</f>
        <v>Frankreich</v>
      </c>
      <c r="C46" s="77">
        <f>map!D46</f>
        <v>100000</v>
      </c>
      <c r="D46" s="77">
        <f>map!E46</f>
        <v>40000</v>
      </c>
      <c r="E46" s="79"/>
      <c r="F46" s="77">
        <f t="shared" si="0"/>
        <v>0</v>
      </c>
      <c r="G46" s="77">
        <f t="shared" si="1"/>
        <v>60000</v>
      </c>
      <c r="H46" s="79"/>
      <c r="K46" s="54" t="str">
        <f t="shared" si="2"/>
        <v>D</v>
      </c>
      <c r="N46" s="63">
        <f>mapA!V44</f>
        <v>3</v>
      </c>
      <c r="O46" s="63">
        <f>mapA!W44</f>
        <v>4</v>
      </c>
      <c r="Q46" s="77">
        <f t="shared" si="3"/>
        <v>-60000</v>
      </c>
    </row>
    <row r="47" spans="1:17">
      <c r="B47" s="64" t="str">
        <f>map!C47</f>
        <v>Griechenland</v>
      </c>
      <c r="C47" s="77">
        <f>map!D47</f>
        <v>100000</v>
      </c>
      <c r="D47" s="77">
        <f>map!E47</f>
        <v>40000</v>
      </c>
      <c r="E47" s="79"/>
      <c r="F47" s="77">
        <f t="shared" si="0"/>
        <v>0</v>
      </c>
      <c r="G47" s="77">
        <f t="shared" si="1"/>
        <v>60000</v>
      </c>
      <c r="H47" s="79"/>
      <c r="K47" s="54" t="str">
        <f t="shared" si="2"/>
        <v>D</v>
      </c>
      <c r="N47" s="63">
        <f>mapA!V45</f>
        <v>6.7</v>
      </c>
      <c r="O47" s="63">
        <f>mapA!W45</f>
        <v>1.5</v>
      </c>
      <c r="Q47" s="77">
        <f t="shared" si="3"/>
        <v>-60000</v>
      </c>
    </row>
    <row r="48" spans="1:17">
      <c r="B48" s="64" t="str">
        <f>map!C48</f>
        <v>Irland</v>
      </c>
      <c r="C48" s="77">
        <f>map!D48</f>
        <v>100000</v>
      </c>
      <c r="D48" s="77">
        <f>map!E48</f>
        <v>40000</v>
      </c>
      <c r="E48" s="79"/>
      <c r="F48" s="77">
        <f t="shared" si="0"/>
        <v>0</v>
      </c>
      <c r="G48" s="77">
        <f t="shared" si="1"/>
        <v>60000</v>
      </c>
      <c r="H48" s="79"/>
      <c r="K48" s="54" t="str">
        <f t="shared" si="2"/>
        <v>D</v>
      </c>
      <c r="N48" s="63">
        <f>mapA!V46</f>
        <v>1.5</v>
      </c>
      <c r="O48" s="63">
        <f>mapA!W46</f>
        <v>6.2</v>
      </c>
      <c r="Q48" s="77">
        <f t="shared" si="3"/>
        <v>-60000</v>
      </c>
    </row>
    <row r="49" spans="2:17">
      <c r="B49" s="64" t="str">
        <f>map!C49</f>
        <v>Island</v>
      </c>
      <c r="C49" s="77">
        <f>map!D49</f>
        <v>100000</v>
      </c>
      <c r="D49" s="77">
        <f>map!E49</f>
        <v>40000</v>
      </c>
      <c r="E49" s="79"/>
      <c r="F49" s="77">
        <f t="shared" si="0"/>
        <v>0</v>
      </c>
      <c r="G49" s="77">
        <f t="shared" si="1"/>
        <v>60000</v>
      </c>
      <c r="H49" s="79"/>
      <c r="K49" s="54" t="str">
        <f t="shared" si="2"/>
        <v>D</v>
      </c>
      <c r="N49" s="63">
        <f>mapA!V47</f>
        <v>1</v>
      </c>
      <c r="O49" s="63">
        <f>mapA!W47</f>
        <v>10</v>
      </c>
      <c r="Q49" s="77">
        <f t="shared" si="3"/>
        <v>-60000</v>
      </c>
    </row>
    <row r="50" spans="2:17">
      <c r="B50" s="64" t="str">
        <f>map!C50</f>
        <v>Italien</v>
      </c>
      <c r="C50" s="77">
        <f>map!D50</f>
        <v>300000</v>
      </c>
      <c r="D50" s="77">
        <f>map!E50</f>
        <v>5000</v>
      </c>
      <c r="E50" s="79"/>
      <c r="F50" s="77">
        <f t="shared" si="0"/>
        <v>0</v>
      </c>
      <c r="G50" s="77">
        <f t="shared" si="1"/>
        <v>295000</v>
      </c>
      <c r="H50" s="79"/>
      <c r="K50" s="54" t="str">
        <f t="shared" si="2"/>
        <v>D</v>
      </c>
      <c r="N50" s="63">
        <f>mapA!V48</f>
        <v>5.3</v>
      </c>
      <c r="O50" s="63">
        <f>mapA!W48</f>
        <v>2</v>
      </c>
      <c r="Q50" s="77">
        <f t="shared" si="3"/>
        <v>-295000</v>
      </c>
    </row>
    <row r="51" spans="2:17">
      <c r="B51" s="64" t="str">
        <f>map!C51</f>
        <v>Kasachstan</v>
      </c>
      <c r="C51" s="77">
        <f>map!D51</f>
        <v>100000</v>
      </c>
      <c r="D51" s="77">
        <f>map!E51</f>
        <v>40000</v>
      </c>
      <c r="E51" s="79"/>
      <c r="F51" s="77">
        <f t="shared" si="0"/>
        <v>0</v>
      </c>
      <c r="G51" s="77">
        <f t="shared" si="1"/>
        <v>60000</v>
      </c>
      <c r="H51" s="79"/>
      <c r="K51" s="54" t="str">
        <f t="shared" si="2"/>
        <v>D</v>
      </c>
      <c r="N51" s="63">
        <f>mapA!V49</f>
        <v>11</v>
      </c>
      <c r="O51" s="63">
        <f>mapA!W49</f>
        <v>6.5</v>
      </c>
      <c r="Q51" s="77">
        <f t="shared" si="3"/>
        <v>-60000</v>
      </c>
    </row>
    <row r="52" spans="2:17">
      <c r="B52" s="64" t="str">
        <f>map!C52</f>
        <v>Kosovo</v>
      </c>
      <c r="C52" s="77">
        <f>map!D52</f>
        <v>100000</v>
      </c>
      <c r="D52" s="77">
        <f>map!E52</f>
        <v>40000</v>
      </c>
      <c r="E52" s="79"/>
      <c r="F52" s="77">
        <f t="shared" si="0"/>
        <v>0</v>
      </c>
      <c r="G52" s="77">
        <f t="shared" si="1"/>
        <v>60000</v>
      </c>
      <c r="H52" s="79"/>
      <c r="K52" s="54" t="str">
        <f t="shared" si="2"/>
        <v>D</v>
      </c>
      <c r="N52" s="63">
        <f>mapA!V50</f>
        <v>6.5</v>
      </c>
      <c r="O52" s="63">
        <f>mapA!W50</f>
        <v>2.7</v>
      </c>
      <c r="Q52" s="77">
        <f t="shared" si="3"/>
        <v>-60000</v>
      </c>
    </row>
    <row r="53" spans="2:17">
      <c r="B53" s="64" t="str">
        <f>map!C53</f>
        <v>Kroatien</v>
      </c>
      <c r="C53" s="77">
        <f>map!D53</f>
        <v>100000</v>
      </c>
      <c r="D53" s="77">
        <f>map!E53</f>
        <v>40000</v>
      </c>
      <c r="E53" s="79"/>
      <c r="F53" s="77">
        <f t="shared" si="0"/>
        <v>0</v>
      </c>
      <c r="G53" s="77">
        <f t="shared" si="1"/>
        <v>60000</v>
      </c>
      <c r="H53" s="79"/>
      <c r="K53" s="54" t="str">
        <f t="shared" si="2"/>
        <v>D</v>
      </c>
      <c r="N53" s="63">
        <f>mapA!V51</f>
        <v>5.5</v>
      </c>
      <c r="O53" s="63">
        <f>mapA!W51</f>
        <v>3.5</v>
      </c>
      <c r="Q53" s="77">
        <f t="shared" si="3"/>
        <v>-60000</v>
      </c>
    </row>
    <row r="54" spans="2:17">
      <c r="B54" s="64" t="str">
        <f>map!C54</f>
        <v>Lettland</v>
      </c>
      <c r="C54" s="77">
        <f>map!D54</f>
        <v>100000</v>
      </c>
      <c r="D54" s="77">
        <f>map!E54</f>
        <v>40000</v>
      </c>
      <c r="E54" s="79"/>
      <c r="F54" s="77">
        <f t="shared" si="0"/>
        <v>0</v>
      </c>
      <c r="G54" s="77">
        <f t="shared" si="1"/>
        <v>60000</v>
      </c>
      <c r="H54" s="79"/>
      <c r="K54" s="54" t="str">
        <f t="shared" si="2"/>
        <v>D</v>
      </c>
      <c r="N54" s="63">
        <f>mapA!V52</f>
        <v>6.5</v>
      </c>
      <c r="O54" s="63">
        <f>mapA!W52</f>
        <v>7.1</v>
      </c>
      <c r="Q54" s="77">
        <f t="shared" si="3"/>
        <v>-60000</v>
      </c>
    </row>
    <row r="55" spans="2:17">
      <c r="B55" s="64" t="str">
        <f>map!C55</f>
        <v>Liechtenstein</v>
      </c>
      <c r="C55" s="77">
        <f>map!D55</f>
        <v>100000</v>
      </c>
      <c r="D55" s="77">
        <f>map!E55</f>
        <v>40000</v>
      </c>
      <c r="E55" s="79"/>
      <c r="F55" s="77">
        <f t="shared" si="0"/>
        <v>0</v>
      </c>
      <c r="G55" s="77">
        <f t="shared" si="1"/>
        <v>60000</v>
      </c>
      <c r="H55" s="79"/>
      <c r="K55" s="54" t="str">
        <f t="shared" si="2"/>
        <v>D</v>
      </c>
      <c r="N55" s="63">
        <f>mapA!V53</f>
        <v>4.3</v>
      </c>
      <c r="O55" s="63">
        <f>mapA!W53</f>
        <v>3.8</v>
      </c>
      <c r="Q55" s="77">
        <f t="shared" si="3"/>
        <v>-60000</v>
      </c>
    </row>
    <row r="56" spans="2:17">
      <c r="B56" s="64" t="str">
        <f>map!C56</f>
        <v>Litauen</v>
      </c>
      <c r="C56" s="77">
        <f>map!D56</f>
        <v>100000</v>
      </c>
      <c r="D56" s="77">
        <f>map!E56</f>
        <v>40000</v>
      </c>
      <c r="E56" s="79"/>
      <c r="F56" s="77">
        <f t="shared" si="0"/>
        <v>0</v>
      </c>
      <c r="G56" s="77">
        <f t="shared" si="1"/>
        <v>60000</v>
      </c>
      <c r="H56" s="79"/>
      <c r="K56" s="54" t="str">
        <f t="shared" si="2"/>
        <v>D</v>
      </c>
      <c r="N56" s="63">
        <f>mapA!V54</f>
        <v>6.4</v>
      </c>
      <c r="O56" s="63">
        <f>mapA!W54</f>
        <v>6.6</v>
      </c>
      <c r="Q56" s="77">
        <f t="shared" si="3"/>
        <v>-60000</v>
      </c>
    </row>
    <row r="57" spans="2:17">
      <c r="B57" s="64" t="str">
        <f>map!C57</f>
        <v>Luxemburg</v>
      </c>
      <c r="C57" s="77">
        <f>map!D57</f>
        <v>100000</v>
      </c>
      <c r="D57" s="77">
        <f>map!E57</f>
        <v>40000</v>
      </c>
      <c r="E57" s="79"/>
      <c r="F57" s="77">
        <f t="shared" si="0"/>
        <v>0</v>
      </c>
      <c r="G57" s="77">
        <f t="shared" si="1"/>
        <v>60000</v>
      </c>
      <c r="H57" s="79"/>
      <c r="K57" s="54" t="str">
        <f t="shared" si="2"/>
        <v>D</v>
      </c>
      <c r="N57" s="63">
        <f>mapA!V55</f>
        <v>3.7</v>
      </c>
      <c r="O57" s="63">
        <f>mapA!W55</f>
        <v>4.7</v>
      </c>
      <c r="Q57" s="77">
        <f t="shared" si="3"/>
        <v>-60000</v>
      </c>
    </row>
    <row r="58" spans="2:17">
      <c r="B58" s="64" t="str">
        <f>map!C58</f>
        <v>Malta</v>
      </c>
      <c r="C58" s="77">
        <f>map!D58</f>
        <v>100000</v>
      </c>
      <c r="D58" s="77">
        <f>map!E58</f>
        <v>40000</v>
      </c>
      <c r="E58" s="79"/>
      <c r="F58" s="77">
        <f t="shared" si="0"/>
        <v>0</v>
      </c>
      <c r="G58" s="77">
        <f t="shared" si="1"/>
        <v>60000</v>
      </c>
      <c r="H58" s="79"/>
      <c r="K58" s="54" t="str">
        <f t="shared" si="2"/>
        <v>D</v>
      </c>
      <c r="N58" s="63">
        <f>mapA!V56</f>
        <v>5.2</v>
      </c>
      <c r="O58" s="63">
        <f>mapA!W56</f>
        <v>0.2</v>
      </c>
      <c r="Q58" s="77">
        <f t="shared" si="3"/>
        <v>-60000</v>
      </c>
    </row>
    <row r="59" spans="2:17">
      <c r="B59" s="64" t="str">
        <f>map!C59</f>
        <v>Mazedonien</v>
      </c>
      <c r="C59" s="77">
        <f>map!D59</f>
        <v>100000</v>
      </c>
      <c r="D59" s="77">
        <f>map!E59</f>
        <v>40000</v>
      </c>
      <c r="E59" s="79"/>
      <c r="F59" s="77">
        <f t="shared" si="0"/>
        <v>0</v>
      </c>
      <c r="G59" s="77">
        <f t="shared" si="1"/>
        <v>60000</v>
      </c>
      <c r="H59" s="79"/>
      <c r="K59" s="54" t="str">
        <f t="shared" si="2"/>
        <v>D</v>
      </c>
      <c r="N59" s="63">
        <f>mapA!V57</f>
        <v>6.5</v>
      </c>
      <c r="O59" s="63">
        <f>mapA!W57</f>
        <v>2.2999999999999998</v>
      </c>
      <c r="Q59" s="77">
        <f t="shared" si="3"/>
        <v>-60000</v>
      </c>
    </row>
    <row r="60" spans="2:17">
      <c r="B60" s="64" t="str">
        <f>map!C60</f>
        <v>Moldawien</v>
      </c>
      <c r="C60" s="77">
        <f>map!D60</f>
        <v>100000</v>
      </c>
      <c r="D60" s="77">
        <f>map!E60</f>
        <v>40000</v>
      </c>
      <c r="E60" s="79"/>
      <c r="F60" s="77">
        <f t="shared" si="0"/>
        <v>0</v>
      </c>
      <c r="G60" s="77">
        <f t="shared" si="1"/>
        <v>60000</v>
      </c>
      <c r="H60" s="79"/>
      <c r="K60" s="54" t="str">
        <f t="shared" si="2"/>
        <v>D</v>
      </c>
      <c r="N60" s="63">
        <f>mapA!V58</f>
        <v>7.5</v>
      </c>
      <c r="O60" s="63">
        <f>mapA!W58</f>
        <v>4.3</v>
      </c>
      <c r="Q60" s="77">
        <f t="shared" si="3"/>
        <v>-60000</v>
      </c>
    </row>
    <row r="61" spans="2:17">
      <c r="B61" s="64" t="str">
        <f>map!C61</f>
        <v>Monaco</v>
      </c>
      <c r="C61" s="77">
        <f>map!D61</f>
        <v>100000</v>
      </c>
      <c r="D61" s="77">
        <f>map!E61</f>
        <v>40000</v>
      </c>
      <c r="E61" s="79"/>
      <c r="F61" s="77">
        <f t="shared" si="0"/>
        <v>0</v>
      </c>
      <c r="G61" s="77">
        <f t="shared" si="1"/>
        <v>60000</v>
      </c>
      <c r="H61" s="79"/>
      <c r="K61" s="54" t="str">
        <f t="shared" si="2"/>
        <v>D</v>
      </c>
      <c r="N61" s="63">
        <f>mapA!V59</f>
        <v>3.6</v>
      </c>
      <c r="O61" s="63">
        <f>mapA!W59</f>
        <v>2.7</v>
      </c>
      <c r="Q61" s="77">
        <f t="shared" si="3"/>
        <v>-60000</v>
      </c>
    </row>
    <row r="62" spans="2:17">
      <c r="B62" s="64" t="str">
        <f>map!C62</f>
        <v>Montenegro</v>
      </c>
      <c r="C62" s="77">
        <f>map!D62</f>
        <v>100000</v>
      </c>
      <c r="D62" s="77">
        <f>map!E62</f>
        <v>40000</v>
      </c>
      <c r="E62" s="79"/>
      <c r="F62" s="77">
        <f t="shared" si="0"/>
        <v>0</v>
      </c>
      <c r="G62" s="77">
        <f t="shared" si="1"/>
        <v>60000</v>
      </c>
      <c r="H62" s="79"/>
      <c r="K62" s="54" t="str">
        <f t="shared" si="2"/>
        <v>D</v>
      </c>
      <c r="N62" s="63">
        <f>mapA!V60</f>
        <v>6.3</v>
      </c>
      <c r="O62" s="63">
        <f>mapA!W60</f>
        <v>3</v>
      </c>
      <c r="Q62" s="77">
        <f t="shared" si="3"/>
        <v>-60000</v>
      </c>
    </row>
    <row r="63" spans="2:17">
      <c r="B63" s="64" t="str">
        <f>map!C63</f>
        <v>Niederlande</v>
      </c>
      <c r="C63" s="77">
        <f>map!D63</f>
        <v>100000</v>
      </c>
      <c r="D63" s="77">
        <f>map!E63</f>
        <v>40000</v>
      </c>
      <c r="E63" s="79"/>
      <c r="F63" s="77">
        <f t="shared" si="0"/>
        <v>0</v>
      </c>
      <c r="G63" s="77">
        <f t="shared" si="1"/>
        <v>60000</v>
      </c>
      <c r="H63" s="79"/>
      <c r="K63" s="54" t="str">
        <f t="shared" si="2"/>
        <v>D</v>
      </c>
      <c r="N63" s="63">
        <f>mapA!V61</f>
        <v>3.5</v>
      </c>
      <c r="O63" s="63">
        <f>mapA!W61</f>
        <v>5.5</v>
      </c>
      <c r="Q63" s="77">
        <f t="shared" si="3"/>
        <v>-60000</v>
      </c>
    </row>
    <row r="64" spans="2:17">
      <c r="B64" s="64" t="str">
        <f>map!C64</f>
        <v>Norwegen</v>
      </c>
      <c r="C64" s="77">
        <f>map!D64</f>
        <v>100000</v>
      </c>
      <c r="D64" s="77">
        <f>map!E64</f>
        <v>40000</v>
      </c>
      <c r="E64" s="79"/>
      <c r="F64" s="77">
        <f t="shared" si="0"/>
        <v>0</v>
      </c>
      <c r="G64" s="77">
        <f t="shared" si="1"/>
        <v>60000</v>
      </c>
      <c r="H64" s="79"/>
      <c r="K64" s="54" t="str">
        <f t="shared" si="2"/>
        <v>D</v>
      </c>
      <c r="N64" s="63">
        <f>mapA!V62</f>
        <v>4</v>
      </c>
      <c r="O64" s="63">
        <f>mapA!W62</f>
        <v>8</v>
      </c>
      <c r="Q64" s="77">
        <f t="shared" si="3"/>
        <v>-60000</v>
      </c>
    </row>
    <row r="65" spans="2:26">
      <c r="B65" s="64" t="str">
        <f>map!C65</f>
        <v>Österreich</v>
      </c>
      <c r="C65" s="77">
        <f>map!D65</f>
        <v>100000</v>
      </c>
      <c r="D65" s="77">
        <f>map!E65</f>
        <v>40000</v>
      </c>
      <c r="E65" s="79"/>
      <c r="F65" s="77">
        <f t="shared" si="0"/>
        <v>0</v>
      </c>
      <c r="G65" s="77">
        <f t="shared" si="1"/>
        <v>60000</v>
      </c>
      <c r="H65" s="79"/>
      <c r="K65" s="54" t="str">
        <f t="shared" si="2"/>
        <v>D</v>
      </c>
      <c r="N65" s="63">
        <f>mapA!V63</f>
        <v>5.2</v>
      </c>
      <c r="O65" s="63">
        <f>mapA!W63</f>
        <v>4</v>
      </c>
      <c r="Q65" s="77">
        <f t="shared" si="3"/>
        <v>-60000</v>
      </c>
    </row>
    <row r="66" spans="2:26">
      <c r="B66" s="64" t="str">
        <f>map!C66</f>
        <v>Polen</v>
      </c>
      <c r="C66" s="77">
        <f>map!D66</f>
        <v>100000</v>
      </c>
      <c r="D66" s="77">
        <f>map!E66</f>
        <v>40000</v>
      </c>
      <c r="E66" s="79"/>
      <c r="F66" s="77">
        <f t="shared" si="0"/>
        <v>0</v>
      </c>
      <c r="G66" s="77">
        <f t="shared" si="1"/>
        <v>60000</v>
      </c>
      <c r="H66" s="79"/>
      <c r="K66" s="54" t="str">
        <f t="shared" si="2"/>
        <v>D</v>
      </c>
      <c r="N66" s="63">
        <f>mapA!V64</f>
        <v>5.5</v>
      </c>
      <c r="O66" s="63">
        <f>mapA!W64</f>
        <v>5.5</v>
      </c>
      <c r="Q66" s="77">
        <f t="shared" si="3"/>
        <v>-60000</v>
      </c>
    </row>
    <row r="67" spans="2:26">
      <c r="B67" s="64" t="str">
        <f>map!C67</f>
        <v>Portugal</v>
      </c>
      <c r="C67" s="77">
        <f>map!D67</f>
        <v>100000</v>
      </c>
      <c r="D67" s="77">
        <f>map!E67</f>
        <v>300000</v>
      </c>
      <c r="E67" s="79"/>
      <c r="F67" s="77">
        <f t="shared" si="0"/>
        <v>200000</v>
      </c>
      <c r="G67" s="77">
        <f t="shared" si="1"/>
        <v>0</v>
      </c>
      <c r="H67" s="79"/>
      <c r="K67" s="54" t="str">
        <f t="shared" si="2"/>
        <v>D</v>
      </c>
      <c r="N67" s="63">
        <f>mapA!V65</f>
        <v>0.5</v>
      </c>
      <c r="O67" s="63">
        <f>mapA!W65</f>
        <v>2</v>
      </c>
      <c r="Q67" s="77">
        <f t="shared" si="3"/>
        <v>200000</v>
      </c>
    </row>
    <row r="68" spans="2:26">
      <c r="B68" s="64" t="str">
        <f>map!C68</f>
        <v>Rumänien</v>
      </c>
      <c r="C68" s="77">
        <f>map!D68</f>
        <v>100000</v>
      </c>
      <c r="D68" s="77">
        <f>map!E68</f>
        <v>40000</v>
      </c>
      <c r="E68" s="79"/>
      <c r="F68" s="77">
        <f t="shared" si="0"/>
        <v>0</v>
      </c>
      <c r="G68" s="77">
        <f t="shared" si="1"/>
        <v>60000</v>
      </c>
      <c r="H68" s="79"/>
      <c r="K68" s="54" t="str">
        <f t="shared" si="2"/>
        <v>D</v>
      </c>
      <c r="N68" s="63">
        <f>mapA!V66</f>
        <v>7</v>
      </c>
      <c r="O68" s="63">
        <f>mapA!W66</f>
        <v>4</v>
      </c>
      <c r="Q68" s="77">
        <f t="shared" si="3"/>
        <v>-60000</v>
      </c>
      <c r="Z68" s="65" t="str">
        <f>+B37</f>
        <v>Albanien</v>
      </c>
    </row>
    <row r="69" spans="2:26">
      <c r="B69" s="64" t="str">
        <f>map!C69</f>
        <v>Russland</v>
      </c>
      <c r="C69" s="77">
        <f>map!D69</f>
        <v>100000</v>
      </c>
      <c r="D69" s="77">
        <f>map!E69</f>
        <v>40000</v>
      </c>
      <c r="E69" s="79"/>
      <c r="F69" s="77">
        <f t="shared" si="0"/>
        <v>0</v>
      </c>
      <c r="G69" s="77">
        <f t="shared" si="1"/>
        <v>60000</v>
      </c>
      <c r="H69" s="79"/>
      <c r="K69" s="54" t="str">
        <f t="shared" si="2"/>
        <v>D</v>
      </c>
      <c r="N69" s="63">
        <f>mapA!V67</f>
        <v>9</v>
      </c>
      <c r="O69" s="63">
        <f>mapA!W67</f>
        <v>7</v>
      </c>
      <c r="Q69" s="77">
        <f t="shared" si="3"/>
        <v>-60000</v>
      </c>
      <c r="Z69" s="65" t="str">
        <f t="shared" ref="Z69:Z83" si="4">+B68</f>
        <v>Rumänien</v>
      </c>
    </row>
    <row r="70" spans="2:26">
      <c r="B70" s="64" t="str">
        <f>map!C70</f>
        <v>Schweden</v>
      </c>
      <c r="C70" s="77">
        <f>map!D70</f>
        <v>100000</v>
      </c>
      <c r="D70" s="77">
        <f>map!E70</f>
        <v>40000</v>
      </c>
      <c r="E70" s="79"/>
      <c r="F70" s="77">
        <f t="shared" si="0"/>
        <v>0</v>
      </c>
      <c r="G70" s="77">
        <f t="shared" si="1"/>
        <v>60000</v>
      </c>
      <c r="H70" s="79"/>
      <c r="K70" s="54" t="str">
        <f t="shared" si="2"/>
        <v>D</v>
      </c>
      <c r="N70" s="63">
        <f>mapA!V68</f>
        <v>5</v>
      </c>
      <c r="O70" s="63">
        <f>mapA!W68</f>
        <v>9</v>
      </c>
      <c r="Q70" s="77">
        <f t="shared" si="3"/>
        <v>-60000</v>
      </c>
      <c r="Z70" s="65" t="str">
        <f t="shared" si="4"/>
        <v>Russland</v>
      </c>
    </row>
    <row r="71" spans="2:26">
      <c r="B71" s="64" t="str">
        <f>map!C71</f>
        <v>Schweiz</v>
      </c>
      <c r="C71" s="77">
        <f>map!D71</f>
        <v>100000</v>
      </c>
      <c r="D71" s="77">
        <f>map!E71</f>
        <v>40000</v>
      </c>
      <c r="E71" s="79"/>
      <c r="F71" s="77">
        <f t="shared" si="0"/>
        <v>0</v>
      </c>
      <c r="G71" s="77">
        <f t="shared" si="1"/>
        <v>60000</v>
      </c>
      <c r="H71" s="79"/>
      <c r="K71" s="54" t="str">
        <f t="shared" si="2"/>
        <v>D</v>
      </c>
      <c r="N71" s="63">
        <f>mapA!V69</f>
        <v>4</v>
      </c>
      <c r="O71" s="63">
        <f>mapA!W69</f>
        <v>3.8</v>
      </c>
      <c r="Q71" s="77">
        <f t="shared" si="3"/>
        <v>-60000</v>
      </c>
      <c r="Z71" s="65" t="str">
        <f t="shared" si="4"/>
        <v>Schweden</v>
      </c>
    </row>
    <row r="72" spans="2:26">
      <c r="B72" s="64" t="str">
        <f>map!C72</f>
        <v>Serbien</v>
      </c>
      <c r="C72" s="77">
        <f>map!D72</f>
        <v>100000</v>
      </c>
      <c r="D72" s="77">
        <f>map!E72</f>
        <v>40000</v>
      </c>
      <c r="E72" s="79"/>
      <c r="F72" s="77">
        <f t="shared" si="0"/>
        <v>0</v>
      </c>
      <c r="G72" s="77">
        <f t="shared" si="1"/>
        <v>60000</v>
      </c>
      <c r="H72" s="79"/>
      <c r="K72" s="54" t="str">
        <f t="shared" si="2"/>
        <v>D</v>
      </c>
      <c r="N72" s="63">
        <f>mapA!V70</f>
        <v>6.4</v>
      </c>
      <c r="O72" s="63">
        <f>mapA!W70</f>
        <v>3</v>
      </c>
      <c r="Q72" s="77">
        <f t="shared" si="3"/>
        <v>-60000</v>
      </c>
      <c r="Z72" s="65" t="str">
        <f t="shared" si="4"/>
        <v>Schweiz</v>
      </c>
    </row>
    <row r="73" spans="2:26">
      <c r="B73" s="64" t="str">
        <f>map!C73</f>
        <v>Slowakei</v>
      </c>
      <c r="C73" s="77">
        <f>map!D73</f>
        <v>100000</v>
      </c>
      <c r="D73" s="77">
        <f>map!E73</f>
        <v>40000</v>
      </c>
      <c r="E73" s="79"/>
      <c r="F73" s="77">
        <f t="shared" si="0"/>
        <v>0</v>
      </c>
      <c r="G73" s="77">
        <f t="shared" si="1"/>
        <v>60000</v>
      </c>
      <c r="H73" s="79"/>
      <c r="K73" s="54" t="str">
        <f t="shared" si="2"/>
        <v>D</v>
      </c>
      <c r="N73" s="63">
        <f>mapA!V71</f>
        <v>5.8</v>
      </c>
      <c r="O73" s="63">
        <f>mapA!W71</f>
        <v>4.5</v>
      </c>
      <c r="Q73" s="77">
        <f t="shared" si="3"/>
        <v>-60000</v>
      </c>
      <c r="Z73" s="65" t="str">
        <f t="shared" si="4"/>
        <v>Serbien</v>
      </c>
    </row>
    <row r="74" spans="2:26">
      <c r="B74" s="64" t="str">
        <f>map!C74</f>
        <v>Slowenien</v>
      </c>
      <c r="C74" s="77">
        <f>map!D74</f>
        <v>100000</v>
      </c>
      <c r="D74" s="77">
        <f>map!E74</f>
        <v>40000</v>
      </c>
      <c r="E74" s="79"/>
      <c r="F74" s="77">
        <f t="shared" si="0"/>
        <v>0</v>
      </c>
      <c r="G74" s="77">
        <f t="shared" si="1"/>
        <v>60000</v>
      </c>
      <c r="H74" s="79"/>
      <c r="K74" s="54" t="str">
        <f t="shared" si="2"/>
        <v>D</v>
      </c>
      <c r="N74" s="63">
        <f>mapA!V72</f>
        <v>5</v>
      </c>
      <c r="O74" s="63">
        <f>mapA!W72</f>
        <v>3.5</v>
      </c>
      <c r="Q74" s="77">
        <f t="shared" si="3"/>
        <v>-60000</v>
      </c>
      <c r="Z74" s="65" t="str">
        <f t="shared" si="4"/>
        <v>Slowakei</v>
      </c>
    </row>
    <row r="75" spans="2:26">
      <c r="B75" s="64" t="str">
        <f>map!C75</f>
        <v>Spanien</v>
      </c>
      <c r="C75" s="77">
        <f>map!D75</f>
        <v>100000</v>
      </c>
      <c r="D75" s="77">
        <f>map!E75</f>
        <v>40000</v>
      </c>
      <c r="E75" s="79"/>
      <c r="F75" s="77">
        <f t="shared" si="0"/>
        <v>0</v>
      </c>
      <c r="G75" s="77">
        <f t="shared" si="1"/>
        <v>60000</v>
      </c>
      <c r="H75" s="79"/>
      <c r="K75" s="54" t="str">
        <f t="shared" si="2"/>
        <v>D</v>
      </c>
      <c r="N75" s="63">
        <f>mapA!V73</f>
        <v>1.5</v>
      </c>
      <c r="O75" s="63">
        <f>mapA!W73</f>
        <v>2</v>
      </c>
      <c r="Q75" s="77">
        <f t="shared" si="3"/>
        <v>-60000</v>
      </c>
      <c r="Z75" s="65" t="str">
        <f t="shared" si="4"/>
        <v>Slowenien</v>
      </c>
    </row>
    <row r="76" spans="2:26">
      <c r="B76" s="64" t="str">
        <f>map!C76</f>
        <v>Tschechien</v>
      </c>
      <c r="C76" s="77">
        <f>map!D76</f>
        <v>100000</v>
      </c>
      <c r="D76" s="77">
        <f>map!E76</f>
        <v>40000</v>
      </c>
      <c r="E76" s="79"/>
      <c r="F76" s="77">
        <f t="shared" si="0"/>
        <v>0</v>
      </c>
      <c r="G76" s="77">
        <f t="shared" si="1"/>
        <v>60000</v>
      </c>
      <c r="H76" s="79"/>
      <c r="K76" s="54" t="str">
        <f t="shared" si="2"/>
        <v>D</v>
      </c>
      <c r="N76" s="63">
        <f>mapA!V74</f>
        <v>5.2</v>
      </c>
      <c r="O76" s="63">
        <f>mapA!W74</f>
        <v>4.7</v>
      </c>
      <c r="Q76" s="77">
        <f t="shared" si="3"/>
        <v>-60000</v>
      </c>
      <c r="Z76" s="65" t="str">
        <f t="shared" si="4"/>
        <v>Spanien</v>
      </c>
    </row>
    <row r="77" spans="2:26">
      <c r="B77" s="64" t="str">
        <f>map!C77</f>
        <v>Türkei</v>
      </c>
      <c r="C77" s="77">
        <f>map!D77</f>
        <v>100000</v>
      </c>
      <c r="D77" s="77">
        <f>map!E77</f>
        <v>40000</v>
      </c>
      <c r="E77" s="79"/>
      <c r="F77" s="77">
        <f t="shared" si="0"/>
        <v>0</v>
      </c>
      <c r="G77" s="77">
        <f t="shared" si="1"/>
        <v>60000</v>
      </c>
      <c r="H77" s="79"/>
      <c r="K77" s="54" t="str">
        <f t="shared" si="2"/>
        <v>D</v>
      </c>
      <c r="N77" s="63">
        <f>mapA!V75</f>
        <v>9</v>
      </c>
      <c r="O77" s="63">
        <f>mapA!W75</f>
        <v>2.5</v>
      </c>
      <c r="Q77" s="77">
        <f t="shared" si="3"/>
        <v>-60000</v>
      </c>
      <c r="Z77" s="65" t="str">
        <f t="shared" si="4"/>
        <v>Tschechien</v>
      </c>
    </row>
    <row r="78" spans="2:26">
      <c r="B78" s="64" t="str">
        <f>map!C78</f>
        <v>Ukraine</v>
      </c>
      <c r="C78" s="77">
        <f>map!D78</f>
        <v>100000</v>
      </c>
      <c r="D78" s="77">
        <f>map!E78</f>
        <v>40000</v>
      </c>
      <c r="E78" s="79"/>
      <c r="F78" s="77">
        <f t="shared" si="0"/>
        <v>0</v>
      </c>
      <c r="G78" s="77">
        <f t="shared" si="1"/>
        <v>60000</v>
      </c>
      <c r="H78" s="79"/>
      <c r="K78" s="54" t="str">
        <f t="shared" si="2"/>
        <v>D</v>
      </c>
      <c r="N78" s="63">
        <f>mapA!V76</f>
        <v>7.5</v>
      </c>
      <c r="O78" s="63">
        <f>mapA!W76</f>
        <v>5</v>
      </c>
      <c r="Q78" s="77">
        <f t="shared" si="3"/>
        <v>-60000</v>
      </c>
      <c r="Z78" s="65" t="str">
        <f t="shared" si="4"/>
        <v>Türkei</v>
      </c>
    </row>
    <row r="79" spans="2:26">
      <c r="B79" s="64" t="str">
        <f>map!C79</f>
        <v>Ungarn</v>
      </c>
      <c r="C79" s="77">
        <f>map!D79</f>
        <v>100000</v>
      </c>
      <c r="D79" s="77">
        <f>map!E79</f>
        <v>40000</v>
      </c>
      <c r="E79" s="79"/>
      <c r="F79" s="77">
        <f t="shared" si="0"/>
        <v>0</v>
      </c>
      <c r="G79" s="77">
        <f t="shared" si="1"/>
        <v>60000</v>
      </c>
      <c r="H79" s="79"/>
      <c r="K79" s="54" t="str">
        <f t="shared" si="2"/>
        <v>D</v>
      </c>
      <c r="N79" s="63">
        <f>mapA!V77</f>
        <v>5.8</v>
      </c>
      <c r="O79" s="63">
        <f>mapA!W77</f>
        <v>4</v>
      </c>
      <c r="Q79" s="77">
        <f t="shared" si="3"/>
        <v>-60000</v>
      </c>
      <c r="Z79" s="65" t="str">
        <f t="shared" si="4"/>
        <v>Ukraine</v>
      </c>
    </row>
    <row r="80" spans="2:26">
      <c r="B80" s="64" t="str">
        <f>map!C80</f>
        <v>Vereinigtes Königreich</v>
      </c>
      <c r="C80" s="77">
        <f>map!D80</f>
        <v>100000</v>
      </c>
      <c r="D80" s="77">
        <f>map!E80</f>
        <v>40000</v>
      </c>
      <c r="E80" s="79"/>
      <c r="F80" s="77">
        <f t="shared" si="0"/>
        <v>0</v>
      </c>
      <c r="G80" s="77">
        <f t="shared" si="1"/>
        <v>60000</v>
      </c>
      <c r="H80" s="79"/>
      <c r="K80" s="54" t="str">
        <f t="shared" si="2"/>
        <v>D</v>
      </c>
      <c r="N80" s="63">
        <f>mapA!V78</f>
        <v>2.5</v>
      </c>
      <c r="O80" s="63">
        <f>mapA!W78</f>
        <v>5.5</v>
      </c>
      <c r="Q80" s="77">
        <f t="shared" si="3"/>
        <v>-60000</v>
      </c>
      <c r="Z80" s="65" t="str">
        <f t="shared" si="4"/>
        <v>Ungarn</v>
      </c>
    </row>
    <row r="81" spans="2:26">
      <c r="B81" s="64" t="str">
        <f>map!C81</f>
        <v>Weißrussland</v>
      </c>
      <c r="C81" s="77">
        <f>map!D81</f>
        <v>100000</v>
      </c>
      <c r="D81" s="77">
        <f>map!E81</f>
        <v>40000</v>
      </c>
      <c r="E81" s="79"/>
      <c r="F81" s="77">
        <f t="shared" si="0"/>
        <v>0</v>
      </c>
      <c r="G81" s="77">
        <f t="shared" si="1"/>
        <v>60000</v>
      </c>
      <c r="H81" s="79"/>
      <c r="K81" s="54" t="str">
        <f t="shared" si="2"/>
        <v>D</v>
      </c>
      <c r="N81" s="63">
        <f>mapA!V79</f>
        <v>7</v>
      </c>
      <c r="O81" s="63">
        <f>mapA!W79</f>
        <v>6</v>
      </c>
      <c r="Q81" s="77">
        <f t="shared" si="3"/>
        <v>-60000</v>
      </c>
      <c r="Z81" s="65" t="e">
        <f>+#REF!</f>
        <v>#REF!</v>
      </c>
    </row>
    <row r="82" spans="2:26" s="56" customFormat="1" ht="13">
      <c r="B82" s="55" t="s">
        <v>1</v>
      </c>
      <c r="C82" s="78">
        <f>SUM(C37:C81)</f>
        <v>5100000</v>
      </c>
      <c r="D82" s="78">
        <f>SUM(D37:D81)</f>
        <v>2785000</v>
      </c>
      <c r="E82" s="80"/>
      <c r="F82" s="78">
        <f>SUM(F37:F81)</f>
        <v>500000</v>
      </c>
      <c r="G82" s="78">
        <f>SUM(G37:G81)</f>
        <v>2815000</v>
      </c>
      <c r="H82" s="78">
        <f>F82-G82</f>
        <v>-2315000</v>
      </c>
      <c r="I82" s="49"/>
      <c r="K82" s="57" t="s">
        <v>2</v>
      </c>
      <c r="Q82" s="78">
        <f>SUM(Q37:Q81)</f>
        <v>-2315000</v>
      </c>
      <c r="Z82" s="65" t="str">
        <f t="shared" si="4"/>
        <v>Weißrussland</v>
      </c>
    </row>
    <row r="83" spans="2:26">
      <c r="Z83" s="65" t="str">
        <f t="shared" si="4"/>
        <v>Total</v>
      </c>
    </row>
  </sheetData>
  <autoFilter ref="K36:K82"/>
  <phoneticPr fontId="2" type="noConversion"/>
  <pageMargins left="0.59055118110236227" right="0.19685039370078741" top="0.39370078740157483" bottom="0.19685039370078741" header="0.51181102362204722" footer="0.51181102362204722"/>
  <pageSetup paperSize="9" scale="81" fitToHeight="3" orientation="landscape" r:id="rId1"/>
  <headerFooter alignWithMargins="0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WELCOME</vt:lpstr>
      <vt:lpstr>Data</vt:lpstr>
      <vt:lpstr>map</vt:lpstr>
      <vt:lpstr>mapA</vt:lpstr>
      <vt:lpstr>mapB</vt:lpstr>
      <vt:lpstr>changemap</vt:lpstr>
      <vt:lpstr>changemap!Druckbereich</vt:lpstr>
      <vt:lpstr>map!Druckbereich</vt:lpstr>
      <vt:lpstr>mapA!Druckbereich</vt:lpstr>
      <vt:lpstr>mapB!Druckbereich</vt:lpstr>
      <vt:lpstr>WELCOME!Druckbereich</vt:lpstr>
      <vt:lpstr>changemap!Drucktitel</vt:lpstr>
      <vt:lpstr>WELCOME!Drucktitel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kbs_000</dc:creator>
  <cp:keywords/>
  <dc:description/>
  <cp:lastModifiedBy>kbs_000</cp:lastModifiedBy>
  <cp:lastPrinted>2014-09-16T20:22:36Z</cp:lastPrinted>
  <dcterms:created xsi:type="dcterms:W3CDTF">2007-01-20T12:46:14Z</dcterms:created>
  <dcterms:modified xsi:type="dcterms:W3CDTF">2014-10-30T12:44:39Z</dcterms:modified>
</cp:coreProperties>
</file>