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95" yWindow="30" windowWidth="11940" windowHeight="7395"/>
  </bookViews>
  <sheets>
    <sheet name="WELCOME" sheetId="6" r:id="rId1"/>
    <sheet name="DATA" sheetId="1" r:id="rId2"/>
    <sheet name="Amo-Monat" sheetId="2" r:id="rId3"/>
    <sheet name="Amo-Quartal" sheetId="4" r:id="rId4"/>
    <sheet name="Amo-Jahr" sheetId="5" r:id="rId5"/>
  </sheets>
  <definedNames>
    <definedName name="_xlnm.Print_Area" localSheetId="0">WELCOME!$A$1:$A$40</definedName>
    <definedName name="_xlnm.Print_Titles" localSheetId="4">'Amo-Jahr'!$6:$8</definedName>
    <definedName name="_xlnm.Print_Titles" localSheetId="2">'Amo-Monat'!$6:$8</definedName>
    <definedName name="_xlnm.Print_Titles" localSheetId="3">'Amo-Quartal'!$6:$8</definedName>
    <definedName name="_xlnm.Print_Titles" localSheetId="0">WELCOME!$1:$2</definedName>
  </definedNames>
  <calcPr calcId="145621"/>
</workbook>
</file>

<file path=xl/calcChain.xml><?xml version="1.0" encoding="utf-8"?>
<calcChain xmlns="http://schemas.openxmlformats.org/spreadsheetml/2006/main">
  <c r="A43" i="6" l="1"/>
  <c r="A42" i="6" s="1"/>
  <c r="D3" i="5" l="1"/>
  <c r="D6" i="5"/>
  <c r="E6" i="5"/>
  <c r="B9" i="5"/>
  <c r="B10" i="5" s="1"/>
  <c r="B11" i="5" s="1"/>
  <c r="B12" i="5" s="1"/>
  <c r="B13" i="5" s="1"/>
  <c r="B14" i="5" s="1"/>
  <c r="B15" i="5" s="1"/>
  <c r="B16" i="5" s="1"/>
  <c r="B17" i="5" s="1"/>
  <c r="B18" i="5" s="1"/>
  <c r="B19" i="5" s="1"/>
  <c r="B20" i="5" s="1"/>
  <c r="B21" i="5" s="1"/>
  <c r="B22" i="5" s="1"/>
  <c r="B23" i="5" s="1"/>
  <c r="B24" i="5" s="1"/>
  <c r="B25" i="5" s="1"/>
  <c r="B26" i="5" s="1"/>
  <c r="B27" i="5" s="1"/>
  <c r="B28" i="5" s="1"/>
  <c r="B29" i="5" s="1"/>
  <c r="B30" i="5" s="1"/>
  <c r="B31" i="5" s="1"/>
  <c r="B32" i="5" s="1"/>
  <c r="B33" i="5" s="1"/>
  <c r="B34" i="5" s="1"/>
  <c r="B35" i="5" s="1"/>
  <c r="B36" i="5" s="1"/>
  <c r="B37" i="5" s="1"/>
  <c r="B38" i="5" s="1"/>
  <c r="B39" i="5" s="1"/>
  <c r="B40" i="5" s="1"/>
  <c r="B41" i="5" s="1"/>
  <c r="B42" i="5" s="1"/>
  <c r="B43" i="5" s="1"/>
  <c r="B44" i="5" s="1"/>
  <c r="G1" i="5"/>
  <c r="D3" i="2"/>
  <c r="D6" i="2"/>
  <c r="E6" i="2"/>
  <c r="A9" i="2"/>
  <c r="A10" i="2" s="1"/>
  <c r="A11" i="2" s="1"/>
  <c r="A12" i="2" s="1"/>
  <c r="B9" i="2"/>
  <c r="G1" i="2"/>
  <c r="D3" i="4"/>
  <c r="D6" i="4"/>
  <c r="E6" i="4"/>
  <c r="A9" i="4"/>
  <c r="A10" i="4"/>
  <c r="A11" i="4" s="1"/>
  <c r="A12" i="4" s="1"/>
  <c r="A13" i="4" s="1"/>
  <c r="A14" i="4" s="1"/>
  <c r="B9" i="4"/>
  <c r="G1" i="4"/>
  <c r="C9" i="2" l="1"/>
  <c r="G3" i="2"/>
  <c r="C9" i="4"/>
  <c r="B10" i="2"/>
  <c r="B11" i="2" s="1"/>
  <c r="B12" i="2" s="1"/>
  <c r="A15" i="4"/>
  <c r="B10" i="4"/>
  <c r="B11" i="4" s="1"/>
  <c r="B12" i="4" s="1"/>
  <c r="B13" i="4" s="1"/>
  <c r="B14" i="4" s="1"/>
  <c r="G3" i="4"/>
  <c r="A13" i="2"/>
  <c r="G3" i="5"/>
  <c r="C9" i="5"/>
  <c r="D9" i="2" l="1"/>
  <c r="E9" i="2" s="1"/>
  <c r="G9" i="2" s="1"/>
  <c r="C10" i="2" s="1"/>
  <c r="H9" i="5"/>
  <c r="D9" i="4"/>
  <c r="E9" i="4" s="1"/>
  <c r="G9" i="4" s="1"/>
  <c r="C10" i="4" s="1"/>
  <c r="H9" i="4"/>
  <c r="D9" i="5"/>
  <c r="E9" i="5" s="1"/>
  <c r="G9" i="5" s="1"/>
  <c r="H9" i="2"/>
  <c r="B13" i="2"/>
  <c r="A14" i="2"/>
  <c r="A16" i="4"/>
  <c r="B15" i="4"/>
  <c r="D10" i="2" l="1"/>
  <c r="E10" i="2" s="1"/>
  <c r="G10" i="2" s="1"/>
  <c r="C11" i="2" s="1"/>
  <c r="H10" i="2"/>
  <c r="C10" i="5"/>
  <c r="H10" i="5" s="1"/>
  <c r="H10" i="4"/>
  <c r="E10" i="4"/>
  <c r="G10" i="4" s="1"/>
  <c r="C11" i="4" s="1"/>
  <c r="H11" i="4" s="1"/>
  <c r="D10" i="4"/>
  <c r="A17" i="4"/>
  <c r="B16" i="4"/>
  <c r="A15" i="2"/>
  <c r="B14" i="2"/>
  <c r="D11" i="2" l="1"/>
  <c r="E11" i="2"/>
  <c r="G11" i="2" s="1"/>
  <c r="C12" i="2" s="1"/>
  <c r="D10" i="5"/>
  <c r="E10" i="5"/>
  <c r="G10" i="5" s="1"/>
  <c r="D11" i="4"/>
  <c r="E11" i="4"/>
  <c r="G11" i="4" s="1"/>
  <c r="C12" i="4" s="1"/>
  <c r="H12" i="4" s="1"/>
  <c r="H11" i="2"/>
  <c r="A18" i="4"/>
  <c r="B17" i="4"/>
  <c r="A16" i="2"/>
  <c r="B15" i="2"/>
  <c r="C11" i="5" l="1"/>
  <c r="H11" i="5" s="1"/>
  <c r="D12" i="4"/>
  <c r="E12" i="4"/>
  <c r="G12" i="4" s="1"/>
  <c r="C13" i="4" s="1"/>
  <c r="D13" i="4" s="1"/>
  <c r="E13" i="4" s="1"/>
  <c r="G13" i="4" s="1"/>
  <c r="C14" i="4" s="1"/>
  <c r="D12" i="2"/>
  <c r="E12" i="2" s="1"/>
  <c r="A19" i="4"/>
  <c r="B18" i="4"/>
  <c r="A17" i="2"/>
  <c r="B16" i="2"/>
  <c r="H12" i="2"/>
  <c r="H13" i="4" l="1"/>
  <c r="D11" i="5"/>
  <c r="E11" i="5"/>
  <c r="G11" i="5" s="1"/>
  <c r="C12" i="5" s="1"/>
  <c r="D12" i="5" s="1"/>
  <c r="D14" i="4"/>
  <c r="E14" i="4" s="1"/>
  <c r="G14" i="4" s="1"/>
  <c r="C15" i="4" s="1"/>
  <c r="G12" i="2"/>
  <c r="C13" i="2" s="1"/>
  <c r="D13" i="2" s="1"/>
  <c r="B17" i="2"/>
  <c r="A18" i="2"/>
  <c r="A20" i="4"/>
  <c r="B19" i="4"/>
  <c r="H14" i="4"/>
  <c r="H13" i="2"/>
  <c r="H12" i="5" l="1"/>
  <c r="E12" i="5"/>
  <c r="G12" i="5" s="1"/>
  <c r="C13" i="5" s="1"/>
  <c r="D15" i="4"/>
  <c r="E15" i="4" s="1"/>
  <c r="G15" i="4" s="1"/>
  <c r="C16" i="4" s="1"/>
  <c r="D16" i="4" s="1"/>
  <c r="E16" i="4" s="1"/>
  <c r="G16" i="4" s="1"/>
  <c r="C17" i="4" s="1"/>
  <c r="E13" i="2"/>
  <c r="G13" i="2" s="1"/>
  <c r="C14" i="2" s="1"/>
  <c r="D14" i="2" s="1"/>
  <c r="H15" i="4"/>
  <c r="A19" i="2"/>
  <c r="B18" i="2"/>
  <c r="A21" i="4"/>
  <c r="B20" i="4"/>
  <c r="H14" i="2" l="1"/>
  <c r="D17" i="4"/>
  <c r="E17" i="4" s="1"/>
  <c r="G17" i="4" s="1"/>
  <c r="C18" i="4" s="1"/>
  <c r="E13" i="5"/>
  <c r="G13" i="5" s="1"/>
  <c r="D13" i="5"/>
  <c r="H13" i="5"/>
  <c r="E14" i="2"/>
  <c r="G14" i="2" s="1"/>
  <c r="C15" i="2" s="1"/>
  <c r="D15" i="2" s="1"/>
  <c r="B19" i="2"/>
  <c r="A20" i="2"/>
  <c r="B21" i="4"/>
  <c r="A22" i="4"/>
  <c r="H16" i="4"/>
  <c r="D18" i="4" l="1"/>
  <c r="E18" i="4" s="1"/>
  <c r="G18" i="4" s="1"/>
  <c r="C19" i="4" s="1"/>
  <c r="C14" i="5"/>
  <c r="H15" i="2"/>
  <c r="E15" i="2"/>
  <c r="G15" i="2" s="1"/>
  <c r="C16" i="2" s="1"/>
  <c r="D16" i="2" s="1"/>
  <c r="H17" i="4"/>
  <c r="A21" i="2"/>
  <c r="B20" i="2"/>
  <c r="B22" i="4"/>
  <c r="A23" i="4"/>
  <c r="D19" i="4" l="1"/>
  <c r="E19" i="4"/>
  <c r="G19" i="4" s="1"/>
  <c r="C20" i="4" s="1"/>
  <c r="D20" i="4" s="1"/>
  <c r="E20" i="4" s="1"/>
  <c r="G20" i="4" s="1"/>
  <c r="C21" i="4" s="1"/>
  <c r="D14" i="5"/>
  <c r="E14" i="5" s="1"/>
  <c r="G14" i="5" s="1"/>
  <c r="H14" i="5"/>
  <c r="H16" i="2"/>
  <c r="E16" i="2"/>
  <c r="G16" i="2" s="1"/>
  <c r="C17" i="2" s="1"/>
  <c r="H18" i="4"/>
  <c r="B21" i="2"/>
  <c r="A22" i="2"/>
  <c r="A24" i="4"/>
  <c r="B23" i="4"/>
  <c r="D21" i="4" l="1"/>
  <c r="E21" i="4" s="1"/>
  <c r="G21" i="4" s="1"/>
  <c r="C22" i="4" s="1"/>
  <c r="C15" i="5"/>
  <c r="H17" i="2"/>
  <c r="D17" i="2"/>
  <c r="H19" i="4"/>
  <c r="A23" i="2"/>
  <c r="B22" i="2"/>
  <c r="A25" i="4"/>
  <c r="B24" i="4"/>
  <c r="D22" i="4" l="1"/>
  <c r="E22" i="4"/>
  <c r="G22" i="4" s="1"/>
  <c r="C23" i="4" s="1"/>
  <c r="D15" i="5"/>
  <c r="E15" i="5" s="1"/>
  <c r="G15" i="5" s="1"/>
  <c r="H15" i="5"/>
  <c r="E17" i="2"/>
  <c r="G17" i="2" s="1"/>
  <c r="C18" i="2" s="1"/>
  <c r="A24" i="2"/>
  <c r="B23" i="2"/>
  <c r="A26" i="4"/>
  <c r="B25" i="4"/>
  <c r="H20" i="4"/>
  <c r="D23" i="4" l="1"/>
  <c r="E23" i="4"/>
  <c r="G23" i="4" s="1"/>
  <c r="C24" i="4" s="1"/>
  <c r="C16" i="5"/>
  <c r="H18" i="2"/>
  <c r="D18" i="2"/>
  <c r="H21" i="4"/>
  <c r="B26" i="4"/>
  <c r="A27" i="4"/>
  <c r="B24" i="2"/>
  <c r="A25" i="2"/>
  <c r="D24" i="4" l="1"/>
  <c r="E24" i="4"/>
  <c r="G24" i="4" s="1"/>
  <c r="C25" i="4" s="1"/>
  <c r="D16" i="5"/>
  <c r="E16" i="5" s="1"/>
  <c r="G16" i="5" s="1"/>
  <c r="H16" i="5"/>
  <c r="E18" i="2"/>
  <c r="G18" i="2" s="1"/>
  <c r="C19" i="2" s="1"/>
  <c r="H22" i="4"/>
  <c r="A28" i="4"/>
  <c r="B27" i="4"/>
  <c r="A26" i="2"/>
  <c r="B25" i="2"/>
  <c r="D25" i="4" l="1"/>
  <c r="E25" i="4"/>
  <c r="G25" i="4" s="1"/>
  <c r="C26" i="4" s="1"/>
  <c r="C17" i="5"/>
  <c r="D19" i="2"/>
  <c r="H19" i="2"/>
  <c r="H23" i="4"/>
  <c r="A27" i="2"/>
  <c r="B26" i="2"/>
  <c r="A29" i="4"/>
  <c r="B28" i="4"/>
  <c r="D26" i="4" l="1"/>
  <c r="E26" i="4" s="1"/>
  <c r="G26" i="4" s="1"/>
  <c r="C27" i="4" s="1"/>
  <c r="D17" i="5"/>
  <c r="E17" i="5" s="1"/>
  <c r="G17" i="5" s="1"/>
  <c r="H17" i="5"/>
  <c r="E19" i="2"/>
  <c r="G19" i="2" s="1"/>
  <c r="C20" i="2" s="1"/>
  <c r="A30" i="4"/>
  <c r="B29" i="4"/>
  <c r="B27" i="2"/>
  <c r="A28" i="2"/>
  <c r="H24" i="4"/>
  <c r="D27" i="4" l="1"/>
  <c r="E27" i="4" s="1"/>
  <c r="G27" i="4" s="1"/>
  <c r="C28" i="4" s="1"/>
  <c r="C18" i="5"/>
  <c r="H20" i="2"/>
  <c r="D20" i="2"/>
  <c r="H25" i="4"/>
  <c r="B30" i="4"/>
  <c r="A31" i="4"/>
  <c r="A29" i="2"/>
  <c r="B28" i="2"/>
  <c r="D28" i="4" l="1"/>
  <c r="E28" i="4" s="1"/>
  <c r="G28" i="4" s="1"/>
  <c r="C29" i="4" s="1"/>
  <c r="D18" i="5"/>
  <c r="E18" i="5" s="1"/>
  <c r="G18" i="5" s="1"/>
  <c r="H18" i="5"/>
  <c r="E20" i="2"/>
  <c r="G20" i="2" s="1"/>
  <c r="C21" i="2" s="1"/>
  <c r="H26" i="4"/>
  <c r="B29" i="2"/>
  <c r="A30" i="2"/>
  <c r="A32" i="4"/>
  <c r="B31" i="4"/>
  <c r="D29" i="4" l="1"/>
  <c r="E29" i="4" s="1"/>
  <c r="G29" i="4" s="1"/>
  <c r="C30" i="4" s="1"/>
  <c r="D30" i="4" s="1"/>
  <c r="E30" i="4" s="1"/>
  <c r="G30" i="4" s="1"/>
  <c r="C31" i="4" s="1"/>
  <c r="D31" i="4" s="1"/>
  <c r="E31" i="4" s="1"/>
  <c r="G31" i="4" s="1"/>
  <c r="C32" i="4" s="1"/>
  <c r="D32" i="4" s="1"/>
  <c r="E32" i="4" s="1"/>
  <c r="G32" i="4" s="1"/>
  <c r="C33" i="4" s="1"/>
  <c r="D33" i="4" s="1"/>
  <c r="E33" i="4" s="1"/>
  <c r="G33" i="4" s="1"/>
  <c r="C34" i="4" s="1"/>
  <c r="D34" i="4" s="1"/>
  <c r="E34" i="4" s="1"/>
  <c r="G34" i="4" s="1"/>
  <c r="C35" i="4" s="1"/>
  <c r="C19" i="5"/>
  <c r="D21" i="2"/>
  <c r="H21" i="2"/>
  <c r="B32" i="4"/>
  <c r="A33" i="4"/>
  <c r="H27" i="4"/>
  <c r="A31" i="2"/>
  <c r="B30" i="2"/>
  <c r="D35" i="4" l="1"/>
  <c r="E35" i="4"/>
  <c r="G35" i="4" s="1"/>
  <c r="C36" i="4" s="1"/>
  <c r="D19" i="5"/>
  <c r="E19" i="5" s="1"/>
  <c r="G19" i="5" s="1"/>
  <c r="H19" i="5"/>
  <c r="E21" i="2"/>
  <c r="G21" i="2" s="1"/>
  <c r="C22" i="2" s="1"/>
  <c r="B33" i="4"/>
  <c r="A34" i="4"/>
  <c r="A32" i="2"/>
  <c r="B31" i="2"/>
  <c r="H28" i="4"/>
  <c r="D36" i="4" l="1"/>
  <c r="E36" i="4"/>
  <c r="G36" i="4" s="1"/>
  <c r="C37" i="4" s="1"/>
  <c r="D37" i="4" s="1"/>
  <c r="E37" i="4" s="1"/>
  <c r="G37" i="4" s="1"/>
  <c r="C38" i="4" s="1"/>
  <c r="D38" i="4" s="1"/>
  <c r="E38" i="4" s="1"/>
  <c r="G38" i="4" s="1"/>
  <c r="C39" i="4" s="1"/>
  <c r="C20" i="5"/>
  <c r="H22" i="2"/>
  <c r="D22" i="2"/>
  <c r="E22" i="2" s="1"/>
  <c r="G22" i="2" s="1"/>
  <c r="C23" i="2" s="1"/>
  <c r="H29" i="4"/>
  <c r="A35" i="4"/>
  <c r="B34" i="4"/>
  <c r="A33" i="2"/>
  <c r="B32" i="2"/>
  <c r="D39" i="4" l="1"/>
  <c r="E39" i="4"/>
  <c r="G39" i="4" s="1"/>
  <c r="C40" i="4" s="1"/>
  <c r="D20" i="5"/>
  <c r="E20" i="5"/>
  <c r="G20" i="5" s="1"/>
  <c r="H20" i="5"/>
  <c r="D23" i="2"/>
  <c r="E23" i="2" s="1"/>
  <c r="G23" i="2" s="1"/>
  <c r="C24" i="2" s="1"/>
  <c r="H23" i="2"/>
  <c r="H30" i="4"/>
  <c r="A36" i="4"/>
  <c r="B35" i="4"/>
  <c r="B33" i="2"/>
  <c r="A34" i="2"/>
  <c r="D40" i="4" l="1"/>
  <c r="E40" i="4"/>
  <c r="G40" i="4" s="1"/>
  <c r="C41" i="4" s="1"/>
  <c r="D41" i="4" s="1"/>
  <c r="E41" i="4" s="1"/>
  <c r="G41" i="4" s="1"/>
  <c r="C42" i="4" s="1"/>
  <c r="D42" i="4" s="1"/>
  <c r="E42" i="4" s="1"/>
  <c r="G42" i="4" s="1"/>
  <c r="C43" i="4" s="1"/>
  <c r="C21" i="5"/>
  <c r="E24" i="2"/>
  <c r="H24" i="2"/>
  <c r="D24" i="2"/>
  <c r="H31" i="4"/>
  <c r="A37" i="4"/>
  <c r="B36" i="4"/>
  <c r="A35" i="2"/>
  <c r="B34" i="2"/>
  <c r="D43" i="4" l="1"/>
  <c r="E43" i="4"/>
  <c r="G43" i="4" s="1"/>
  <c r="C44" i="4" s="1"/>
  <c r="D21" i="5"/>
  <c r="E21" i="5" s="1"/>
  <c r="G21" i="5" s="1"/>
  <c r="H21" i="5"/>
  <c r="G24" i="2"/>
  <c r="C25" i="2" s="1"/>
  <c r="A36" i="2"/>
  <c r="B35" i="2"/>
  <c r="H32" i="4"/>
  <c r="A38" i="4"/>
  <c r="B37" i="4"/>
  <c r="D44" i="4" l="1"/>
  <c r="E44" i="4"/>
  <c r="G44" i="4" s="1"/>
  <c r="C45" i="4" s="1"/>
  <c r="D45" i="4" s="1"/>
  <c r="E45" i="4" s="1"/>
  <c r="G45" i="4" s="1"/>
  <c r="C46" i="4" s="1"/>
  <c r="C22" i="5"/>
  <c r="H25" i="2"/>
  <c r="D25" i="2"/>
  <c r="E25" i="2" s="1"/>
  <c r="G25" i="2" s="1"/>
  <c r="C26" i="2" s="1"/>
  <c r="B38" i="4"/>
  <c r="A39" i="4"/>
  <c r="A37" i="2"/>
  <c r="B36" i="2"/>
  <c r="H33" i="4"/>
  <c r="D46" i="4" l="1"/>
  <c r="E46" i="4"/>
  <c r="G46" i="4" s="1"/>
  <c r="C47" i="4" s="1"/>
  <c r="D22" i="5"/>
  <c r="E22" i="5" s="1"/>
  <c r="G22" i="5" s="1"/>
  <c r="H22" i="5"/>
  <c r="H26" i="2"/>
  <c r="D26" i="2"/>
  <c r="E26" i="2" s="1"/>
  <c r="G26" i="2" s="1"/>
  <c r="C27" i="2" s="1"/>
  <c r="H34" i="4"/>
  <c r="B37" i="2"/>
  <c r="A38" i="2"/>
  <c r="A40" i="4"/>
  <c r="B39" i="4"/>
  <c r="D47" i="4" l="1"/>
  <c r="E47" i="4"/>
  <c r="G47" i="4" s="1"/>
  <c r="C48" i="4" s="1"/>
  <c r="D48" i="4" s="1"/>
  <c r="E48" i="4" s="1"/>
  <c r="G48" i="4" s="1"/>
  <c r="C49" i="4" s="1"/>
  <c r="D49" i="4" s="1"/>
  <c r="E49" i="4" s="1"/>
  <c r="G49" i="4" s="1"/>
  <c r="C50" i="4" s="1"/>
  <c r="D50" i="4" s="1"/>
  <c r="E50" i="4" s="1"/>
  <c r="G50" i="4" s="1"/>
  <c r="C51" i="4" s="1"/>
  <c r="D51" i="4" s="1"/>
  <c r="E51" i="4" s="1"/>
  <c r="G51" i="4" s="1"/>
  <c r="C52" i="4" s="1"/>
  <c r="C23" i="5"/>
  <c r="H27" i="2"/>
  <c r="D27" i="2"/>
  <c r="E27" i="2" s="1"/>
  <c r="G27" i="2" s="1"/>
  <c r="C28" i="2" s="1"/>
  <c r="A41" i="4"/>
  <c r="B40" i="4"/>
  <c r="H35" i="4"/>
  <c r="A39" i="2"/>
  <c r="B38" i="2"/>
  <c r="D52" i="4" l="1"/>
  <c r="E52" i="4"/>
  <c r="G52" i="4" s="1"/>
  <c r="C53" i="4" s="1"/>
  <c r="D53" i="4" s="1"/>
  <c r="E53" i="4" s="1"/>
  <c r="G53" i="4" s="1"/>
  <c r="C54" i="4" s="1"/>
  <c r="D54" i="4" s="1"/>
  <c r="E54" i="4" s="1"/>
  <c r="G54" i="4" s="1"/>
  <c r="C55" i="4" s="1"/>
  <c r="D55" i="4" s="1"/>
  <c r="E55" i="4" s="1"/>
  <c r="G55" i="4" s="1"/>
  <c r="C56" i="4" s="1"/>
  <c r="D56" i="4" s="1"/>
  <c r="E56" i="4" s="1"/>
  <c r="G56" i="4" s="1"/>
  <c r="C57" i="4" s="1"/>
  <c r="D57" i="4" s="1"/>
  <c r="E57" i="4" s="1"/>
  <c r="G57" i="4" s="1"/>
  <c r="C58" i="4" s="1"/>
  <c r="D23" i="5"/>
  <c r="E23" i="5" s="1"/>
  <c r="G23" i="5" s="1"/>
  <c r="H23" i="5"/>
  <c r="H28" i="2"/>
  <c r="D28" i="2"/>
  <c r="A40" i="2"/>
  <c r="B39" i="2"/>
  <c r="A42" i="4"/>
  <c r="B41" i="4"/>
  <c r="H36" i="4"/>
  <c r="D58" i="4" l="1"/>
  <c r="E58" i="4"/>
  <c r="G58" i="4" s="1"/>
  <c r="C59" i="4" s="1"/>
  <c r="D59" i="4" s="1"/>
  <c r="E59" i="4" s="1"/>
  <c r="G59" i="4" s="1"/>
  <c r="C60" i="4" s="1"/>
  <c r="D60" i="4" s="1"/>
  <c r="E60" i="4" s="1"/>
  <c r="G60" i="4" s="1"/>
  <c r="C61" i="4" s="1"/>
  <c r="C24" i="5"/>
  <c r="E28" i="2"/>
  <c r="G28" i="2" s="1"/>
  <c r="C29" i="2" s="1"/>
  <c r="H37" i="4"/>
  <c r="B42" i="4"/>
  <c r="A43" i="4"/>
  <c r="B40" i="2"/>
  <c r="A41" i="2"/>
  <c r="D61" i="4" l="1"/>
  <c r="E61" i="4"/>
  <c r="G61" i="4" s="1"/>
  <c r="C62" i="4" s="1"/>
  <c r="D62" i="4" s="1"/>
  <c r="E62" i="4" s="1"/>
  <c r="G62" i="4" s="1"/>
  <c r="C63" i="4" s="1"/>
  <c r="D63" i="4" s="1"/>
  <c r="E63" i="4" s="1"/>
  <c r="G63" i="4" s="1"/>
  <c r="C64" i="4" s="1"/>
  <c r="D64" i="4" s="1"/>
  <c r="E64" i="4" s="1"/>
  <c r="G64" i="4" s="1"/>
  <c r="C65" i="4" s="1"/>
  <c r="D65" i="4" s="1"/>
  <c r="E65" i="4" s="1"/>
  <c r="G65" i="4" s="1"/>
  <c r="C66" i="4" s="1"/>
  <c r="D66" i="4" s="1"/>
  <c r="E66" i="4" s="1"/>
  <c r="G66" i="4" s="1"/>
  <c r="C67" i="4" s="1"/>
  <c r="D67" i="4" s="1"/>
  <c r="E67" i="4" s="1"/>
  <c r="G67" i="4" s="1"/>
  <c r="C68" i="4" s="1"/>
  <c r="D68" i="4" s="1"/>
  <c r="E68" i="4" s="1"/>
  <c r="G68" i="4" s="1"/>
  <c r="C69" i="4" s="1"/>
  <c r="D69" i="4" s="1"/>
  <c r="E69" i="4" s="1"/>
  <c r="G69" i="4" s="1"/>
  <c r="C70" i="4" s="1"/>
  <c r="D70" i="4" s="1"/>
  <c r="E70" i="4" s="1"/>
  <c r="G70" i="4" s="1"/>
  <c r="C71" i="4" s="1"/>
  <c r="D71" i="4" s="1"/>
  <c r="E71" i="4" s="1"/>
  <c r="G71" i="4" s="1"/>
  <c r="C72" i="4" s="1"/>
  <c r="D72" i="4" s="1"/>
  <c r="E72" i="4" s="1"/>
  <c r="G72" i="4" s="1"/>
  <c r="C73" i="4" s="1"/>
  <c r="D73" i="4" s="1"/>
  <c r="E73" i="4" s="1"/>
  <c r="G73" i="4" s="1"/>
  <c r="C74" i="4" s="1"/>
  <c r="D24" i="5"/>
  <c r="E24" i="5"/>
  <c r="G24" i="5" s="1"/>
  <c r="C25" i="5" s="1"/>
  <c r="H24" i="5"/>
  <c r="H29" i="2"/>
  <c r="D29" i="2"/>
  <c r="H38" i="4"/>
  <c r="A42" i="2"/>
  <c r="B41" i="2"/>
  <c r="A44" i="4"/>
  <c r="B43" i="4"/>
  <c r="D74" i="4" l="1"/>
  <c r="E74" i="4" s="1"/>
  <c r="G74" i="4" s="1"/>
  <c r="C75" i="4" s="1"/>
  <c r="D75" i="4" s="1"/>
  <c r="E75" i="4" s="1"/>
  <c r="G75" i="4" s="1"/>
  <c r="C76" i="4" s="1"/>
  <c r="D25" i="5"/>
  <c r="E25" i="5" s="1"/>
  <c r="G25" i="5" s="1"/>
  <c r="C26" i="5" s="1"/>
  <c r="H25" i="5"/>
  <c r="E29" i="2"/>
  <c r="G29" i="2" s="1"/>
  <c r="C30" i="2" s="1"/>
  <c r="A43" i="2"/>
  <c r="B42" i="2"/>
  <c r="H39" i="4"/>
  <c r="B44" i="4"/>
  <c r="A45" i="4"/>
  <c r="D76" i="4" l="1"/>
  <c r="E76" i="4"/>
  <c r="G76" i="4" s="1"/>
  <c r="C77" i="4" s="1"/>
  <c r="D77" i="4" s="1"/>
  <c r="E77" i="4" s="1"/>
  <c r="G77" i="4" s="1"/>
  <c r="C78" i="4" s="1"/>
  <c r="D78" i="4" s="1"/>
  <c r="E78" i="4" s="1"/>
  <c r="G78" i="4" s="1"/>
  <c r="C79" i="4" s="1"/>
  <c r="D26" i="5"/>
  <c r="E26" i="5" s="1"/>
  <c r="G26" i="5" s="1"/>
  <c r="H26" i="5"/>
  <c r="D30" i="2"/>
  <c r="E30" i="2" s="1"/>
  <c r="G30" i="2" s="1"/>
  <c r="C31" i="2" s="1"/>
  <c r="H30" i="2"/>
  <c r="H40" i="4"/>
  <c r="A46" i="4"/>
  <c r="B45" i="4"/>
  <c r="A44" i="2"/>
  <c r="B43" i="2"/>
  <c r="D79" i="4" l="1"/>
  <c r="E79" i="4" s="1"/>
  <c r="G79" i="4" s="1"/>
  <c r="C80" i="4" s="1"/>
  <c r="D80" i="4" s="1"/>
  <c r="E80" i="4" s="1"/>
  <c r="G80" i="4" s="1"/>
  <c r="C81" i="4" s="1"/>
  <c r="D81" i="4" s="1"/>
  <c r="E81" i="4" s="1"/>
  <c r="G81" i="4" s="1"/>
  <c r="C82" i="4" s="1"/>
  <c r="D82" i="4" s="1"/>
  <c r="E82" i="4" s="1"/>
  <c r="G82" i="4" s="1"/>
  <c r="C83" i="4" s="1"/>
  <c r="C27" i="5"/>
  <c r="H31" i="2"/>
  <c r="D31" i="2"/>
  <c r="E31" i="2" s="1"/>
  <c r="G31" i="2" s="1"/>
  <c r="C32" i="2" s="1"/>
  <c r="H41" i="4"/>
  <c r="A45" i="2"/>
  <c r="B44" i="2"/>
  <c r="B46" i="4"/>
  <c r="A47" i="4"/>
  <c r="D83" i="4" l="1"/>
  <c r="E83" i="4"/>
  <c r="G83" i="4" s="1"/>
  <c r="C84" i="4" s="1"/>
  <c r="D84" i="4" s="1"/>
  <c r="E84" i="4" s="1"/>
  <c r="G84" i="4" s="1"/>
  <c r="C85" i="4" s="1"/>
  <c r="D27" i="5"/>
  <c r="E27" i="5" s="1"/>
  <c r="G27" i="5" s="1"/>
  <c r="C28" i="5" s="1"/>
  <c r="H27" i="5"/>
  <c r="D32" i="2"/>
  <c r="E32" i="2" s="1"/>
  <c r="H32" i="2"/>
  <c r="H42" i="4"/>
  <c r="B45" i="2"/>
  <c r="A46" i="2"/>
  <c r="A48" i="4"/>
  <c r="B47" i="4"/>
  <c r="D85" i="4" l="1"/>
  <c r="E85" i="4"/>
  <c r="G85" i="4" s="1"/>
  <c r="C86" i="4" s="1"/>
  <c r="D28" i="5"/>
  <c r="E28" i="5"/>
  <c r="G28" i="5" s="1"/>
  <c r="H28" i="5"/>
  <c r="G32" i="2"/>
  <c r="C33" i="2" s="1"/>
  <c r="A49" i="4"/>
  <c r="B48" i="4"/>
  <c r="A47" i="2"/>
  <c r="B46" i="2"/>
  <c r="H43" i="4"/>
  <c r="D86" i="4" l="1"/>
  <c r="E86" i="4"/>
  <c r="G86" i="4" s="1"/>
  <c r="C87" i="4" s="1"/>
  <c r="C29" i="5"/>
  <c r="D33" i="2"/>
  <c r="E33" i="2" s="1"/>
  <c r="G33" i="2" s="1"/>
  <c r="C34" i="2" s="1"/>
  <c r="H33" i="2"/>
  <c r="A48" i="2"/>
  <c r="B47" i="2"/>
  <c r="A50" i="4"/>
  <c r="B49" i="4"/>
  <c r="H44" i="4"/>
  <c r="D87" i="4" l="1"/>
  <c r="E87" i="4"/>
  <c r="G87" i="4" s="1"/>
  <c r="C88" i="4" s="1"/>
  <c r="D29" i="5"/>
  <c r="E29" i="5" s="1"/>
  <c r="G29" i="5" s="1"/>
  <c r="H29" i="5"/>
  <c r="H34" i="2"/>
  <c r="D34" i="2"/>
  <c r="E34" i="2" s="1"/>
  <c r="G34" i="2" s="1"/>
  <c r="C35" i="2" s="1"/>
  <c r="A51" i="4"/>
  <c r="B50" i="4"/>
  <c r="A49" i="2"/>
  <c r="B48" i="2"/>
  <c r="H45" i="4"/>
  <c r="D88" i="4" l="1"/>
  <c r="E88" i="4" s="1"/>
  <c r="G88" i="4" s="1"/>
  <c r="C89" i="4" s="1"/>
  <c r="C30" i="5"/>
  <c r="H30" i="5" s="1"/>
  <c r="H35" i="2"/>
  <c r="D35" i="2"/>
  <c r="E35" i="2" s="1"/>
  <c r="G35" i="2" s="1"/>
  <c r="C36" i="2" s="1"/>
  <c r="H46" i="4"/>
  <c r="B49" i="2"/>
  <c r="A50" i="2"/>
  <c r="A52" i="4"/>
  <c r="B51" i="4"/>
  <c r="D89" i="4" l="1"/>
  <c r="E89" i="4"/>
  <c r="G89" i="4" s="1"/>
  <c r="C90" i="4" s="1"/>
  <c r="D30" i="5"/>
  <c r="E30" i="5" s="1"/>
  <c r="G30" i="5" s="1"/>
  <c r="H36" i="2"/>
  <c r="D36" i="2"/>
  <c r="A53" i="4"/>
  <c r="B52" i="4"/>
  <c r="A51" i="2"/>
  <c r="B50" i="2"/>
  <c r="H47" i="4"/>
  <c r="D90" i="4" l="1"/>
  <c r="E90" i="4" s="1"/>
  <c r="G90" i="4" s="1"/>
  <c r="C91" i="4" s="1"/>
  <c r="C31" i="5"/>
  <c r="E36" i="2"/>
  <c r="G36" i="2" s="1"/>
  <c r="C37" i="2" s="1"/>
  <c r="H48" i="4"/>
  <c r="B53" i="4"/>
  <c r="A54" i="4"/>
  <c r="B51" i="2"/>
  <c r="A52" i="2"/>
  <c r="D91" i="4" l="1"/>
  <c r="E91" i="4" s="1"/>
  <c r="G91" i="4" s="1"/>
  <c r="C92" i="4" s="1"/>
  <c r="D31" i="5"/>
  <c r="E31" i="5" s="1"/>
  <c r="G31" i="5" s="1"/>
  <c r="H31" i="5"/>
  <c r="H37" i="2"/>
  <c r="D37" i="2"/>
  <c r="A53" i="2"/>
  <c r="B52" i="2"/>
  <c r="B54" i="4"/>
  <c r="A55" i="4"/>
  <c r="H49" i="4"/>
  <c r="D92" i="4" l="1"/>
  <c r="E92" i="4" s="1"/>
  <c r="G92" i="4" s="1"/>
  <c r="C93" i="4" s="1"/>
  <c r="C32" i="5"/>
  <c r="E37" i="2"/>
  <c r="G37" i="2" s="1"/>
  <c r="C38" i="2" s="1"/>
  <c r="A56" i="4"/>
  <c r="B55" i="4"/>
  <c r="H50" i="4"/>
  <c r="B53" i="2"/>
  <c r="A54" i="2"/>
  <c r="D93" i="4" l="1"/>
  <c r="E93" i="4" s="1"/>
  <c r="G93" i="4" s="1"/>
  <c r="C94" i="4" s="1"/>
  <c r="D32" i="5"/>
  <c r="E32" i="5" s="1"/>
  <c r="G32" i="5" s="1"/>
  <c r="C33" i="5" s="1"/>
  <c r="H32" i="5"/>
  <c r="D38" i="2"/>
  <c r="H38" i="2"/>
  <c r="H51" i="4"/>
  <c r="A55" i="2"/>
  <c r="B54" i="2"/>
  <c r="A57" i="4"/>
  <c r="B56" i="4"/>
  <c r="D94" i="4" l="1"/>
  <c r="E94" i="4" s="1"/>
  <c r="G94" i="4" s="1"/>
  <c r="C95" i="4" s="1"/>
  <c r="D33" i="5"/>
  <c r="E33" i="5" s="1"/>
  <c r="G33" i="5" s="1"/>
  <c r="H33" i="5"/>
  <c r="E38" i="2"/>
  <c r="G38" i="2" s="1"/>
  <c r="C39" i="2" s="1"/>
  <c r="H52" i="4"/>
  <c r="A58" i="4"/>
  <c r="B57" i="4"/>
  <c r="A56" i="2"/>
  <c r="B55" i="2"/>
  <c r="D95" i="4" l="1"/>
  <c r="E95" i="4" s="1"/>
  <c r="G95" i="4" s="1"/>
  <c r="C96" i="4" s="1"/>
  <c r="C34" i="5"/>
  <c r="H39" i="2"/>
  <c r="D39" i="2"/>
  <c r="E39" i="2" s="1"/>
  <c r="G39" i="2" s="1"/>
  <c r="C40" i="2" s="1"/>
  <c r="B58" i="4"/>
  <c r="A59" i="4"/>
  <c r="H53" i="4"/>
  <c r="B56" i="2"/>
  <c r="A57" i="2"/>
  <c r="D96" i="4" l="1"/>
  <c r="E96" i="4" s="1"/>
  <c r="G96" i="4" s="1"/>
  <c r="C97" i="4" s="1"/>
  <c r="D34" i="5"/>
  <c r="E34" i="5" s="1"/>
  <c r="G34" i="5" s="1"/>
  <c r="H34" i="5"/>
  <c r="D40" i="2"/>
  <c r="H40" i="2"/>
  <c r="H54" i="4"/>
  <c r="B57" i="2"/>
  <c r="A58" i="2"/>
  <c r="A60" i="4"/>
  <c r="B59" i="4"/>
  <c r="D97" i="4" l="1"/>
  <c r="E97" i="4"/>
  <c r="G97" i="4" s="1"/>
  <c r="C98" i="4" s="1"/>
  <c r="C35" i="5"/>
  <c r="E40" i="2"/>
  <c r="G40" i="2" s="1"/>
  <c r="C41" i="2" s="1"/>
  <c r="A61" i="4"/>
  <c r="B60" i="4"/>
  <c r="A59" i="2"/>
  <c r="B58" i="2"/>
  <c r="H55" i="4"/>
  <c r="D98" i="4" l="1"/>
  <c r="E98" i="4" s="1"/>
  <c r="G98" i="4" s="1"/>
  <c r="C99" i="4" s="1"/>
  <c r="D35" i="5"/>
  <c r="E35" i="5" s="1"/>
  <c r="G35" i="5" s="1"/>
  <c r="C36" i="5" s="1"/>
  <c r="H35" i="5"/>
  <c r="H41" i="2"/>
  <c r="D41" i="2"/>
  <c r="E41" i="2" s="1"/>
  <c r="G41" i="2" s="1"/>
  <c r="C42" i="2" s="1"/>
  <c r="H56" i="4"/>
  <c r="A62" i="4"/>
  <c r="B61" i="4"/>
  <c r="A60" i="2"/>
  <c r="B59" i="2"/>
  <c r="D99" i="4" l="1"/>
  <c r="E99" i="4" s="1"/>
  <c r="G99" i="4" s="1"/>
  <c r="C100" i="4" s="1"/>
  <c r="D36" i="5"/>
  <c r="E36" i="5" s="1"/>
  <c r="G36" i="5" s="1"/>
  <c r="C37" i="5" s="1"/>
  <c r="H36" i="5"/>
  <c r="D42" i="2"/>
  <c r="E42" i="2" s="1"/>
  <c r="G42" i="2" s="1"/>
  <c r="C43" i="2" s="1"/>
  <c r="H42" i="2"/>
  <c r="H57" i="4"/>
  <c r="B62" i="4"/>
  <c r="A63" i="4"/>
  <c r="A61" i="2"/>
  <c r="B60" i="2"/>
  <c r="D100" i="4" l="1"/>
  <c r="E100" i="4" s="1"/>
  <c r="G100" i="4" s="1"/>
  <c r="C101" i="4" s="1"/>
  <c r="D37" i="5"/>
  <c r="E37" i="5" s="1"/>
  <c r="G37" i="5" s="1"/>
  <c r="C38" i="5" s="1"/>
  <c r="H37" i="5"/>
  <c r="H43" i="2"/>
  <c r="D43" i="2"/>
  <c r="E43" i="2" s="1"/>
  <c r="G43" i="2" s="1"/>
  <c r="C44" i="2" s="1"/>
  <c r="B61" i="2"/>
  <c r="A62" i="2"/>
  <c r="A64" i="4"/>
  <c r="B63" i="4"/>
  <c r="H58" i="4"/>
  <c r="D101" i="4" l="1"/>
  <c r="E101" i="4" s="1"/>
  <c r="G101" i="4" s="1"/>
  <c r="C102" i="4" s="1"/>
  <c r="D38" i="5"/>
  <c r="E38" i="5" s="1"/>
  <c r="G38" i="5" s="1"/>
  <c r="H38" i="5"/>
  <c r="H44" i="2"/>
  <c r="D44" i="2"/>
  <c r="A63" i="2"/>
  <c r="B62" i="2"/>
  <c r="H59" i="4"/>
  <c r="B64" i="4"/>
  <c r="A65" i="4"/>
  <c r="D102" i="4" l="1"/>
  <c r="E102" i="4" s="1"/>
  <c r="G102" i="4" s="1"/>
  <c r="C103" i="4" s="1"/>
  <c r="C39" i="5"/>
  <c r="E44" i="2"/>
  <c r="G44" i="2" s="1"/>
  <c r="C45" i="2" s="1"/>
  <c r="H60" i="4"/>
  <c r="A64" i="2"/>
  <c r="B63" i="2"/>
  <c r="B65" i="4"/>
  <c r="A66" i="4"/>
  <c r="D103" i="4" l="1"/>
  <c r="E103" i="4" s="1"/>
  <c r="G103" i="4" s="1"/>
  <c r="C104" i="4" s="1"/>
  <c r="D39" i="5"/>
  <c r="E39" i="5"/>
  <c r="G39" i="5" s="1"/>
  <c r="C40" i="5" s="1"/>
  <c r="H39" i="5"/>
  <c r="D45" i="2"/>
  <c r="E45" i="2" s="1"/>
  <c r="G45" i="2" s="1"/>
  <c r="C46" i="2" s="1"/>
  <c r="H45" i="2"/>
  <c r="A65" i="2"/>
  <c r="B64" i="2"/>
  <c r="H61" i="4"/>
  <c r="A67" i="4"/>
  <c r="B66" i="4"/>
  <c r="D104" i="4" l="1"/>
  <c r="E104" i="4" s="1"/>
  <c r="G104" i="4" s="1"/>
  <c r="C105" i="4" s="1"/>
  <c r="D40" i="5"/>
  <c r="E40" i="5"/>
  <c r="G40" i="5" s="1"/>
  <c r="H40" i="5"/>
  <c r="D46" i="2"/>
  <c r="E46" i="2" s="1"/>
  <c r="G46" i="2" s="1"/>
  <c r="C47" i="2" s="1"/>
  <c r="H46" i="2"/>
  <c r="H62" i="4"/>
  <c r="A68" i="4"/>
  <c r="B67" i="4"/>
  <c r="B65" i="2"/>
  <c r="A66" i="2"/>
  <c r="D105" i="4" l="1"/>
  <c r="E105" i="4" s="1"/>
  <c r="G105" i="4" s="1"/>
  <c r="C106" i="4" s="1"/>
  <c r="C41" i="5"/>
  <c r="H41" i="5" s="1"/>
  <c r="H47" i="2"/>
  <c r="D47" i="2"/>
  <c r="E47" i="2" s="1"/>
  <c r="G47" i="2" s="1"/>
  <c r="C48" i="2" s="1"/>
  <c r="A69" i="4"/>
  <c r="B68" i="4"/>
  <c r="H63" i="4"/>
  <c r="A67" i="2"/>
  <c r="B66" i="2"/>
  <c r="D106" i="4" l="1"/>
  <c r="E106" i="4" s="1"/>
  <c r="G106" i="4" s="1"/>
  <c r="C107" i="4" s="1"/>
  <c r="D41" i="5"/>
  <c r="E41" i="5" s="1"/>
  <c r="G41" i="5" s="1"/>
  <c r="C42" i="5" s="1"/>
  <c r="H48" i="2"/>
  <c r="D48" i="2"/>
  <c r="B67" i="2"/>
  <c r="A68" i="2"/>
  <c r="A70" i="4"/>
  <c r="B69" i="4"/>
  <c r="H64" i="4"/>
  <c r="D107" i="4" l="1"/>
  <c r="E107" i="4" s="1"/>
  <c r="G107" i="4" s="1"/>
  <c r="C108" i="4" s="1"/>
  <c r="D42" i="5"/>
  <c r="E42" i="5"/>
  <c r="G42" i="5" s="1"/>
  <c r="H42" i="5"/>
  <c r="E48" i="2"/>
  <c r="G48" i="2" s="1"/>
  <c r="C49" i="2" s="1"/>
  <c r="H65" i="4"/>
  <c r="A69" i="2"/>
  <c r="B68" i="2"/>
  <c r="B70" i="4"/>
  <c r="A71" i="4"/>
  <c r="D108" i="4" l="1"/>
  <c r="E108" i="4" s="1"/>
  <c r="G108" i="4" s="1"/>
  <c r="C109" i="4" s="1"/>
  <c r="C43" i="5"/>
  <c r="H43" i="5" s="1"/>
  <c r="H49" i="2"/>
  <c r="D49" i="2"/>
  <c r="E49" i="2" s="1"/>
  <c r="G49" i="2" s="1"/>
  <c r="C50" i="2" s="1"/>
  <c r="B69" i="2"/>
  <c r="A70" i="2"/>
  <c r="H66" i="4"/>
  <c r="A72" i="4"/>
  <c r="B71" i="4"/>
  <c r="D109" i="4" l="1"/>
  <c r="E109" i="4" s="1"/>
  <c r="G109" i="4" s="1"/>
  <c r="C110" i="4" s="1"/>
  <c r="D43" i="5"/>
  <c r="E43" i="5" s="1"/>
  <c r="G43" i="5" s="1"/>
  <c r="C44" i="5" s="1"/>
  <c r="D50" i="2"/>
  <c r="E50" i="2" s="1"/>
  <c r="G50" i="2" s="1"/>
  <c r="C51" i="2" s="1"/>
  <c r="H50" i="2"/>
  <c r="H67" i="4"/>
  <c r="A71" i="2"/>
  <c r="B70" i="2"/>
  <c r="A73" i="4"/>
  <c r="B72" i="4"/>
  <c r="D110" i="4" l="1"/>
  <c r="E110" i="4" s="1"/>
  <c r="G110" i="4" s="1"/>
  <c r="C111" i="4" s="1"/>
  <c r="D44" i="5"/>
  <c r="E44" i="5"/>
  <c r="G44" i="5" s="1"/>
  <c r="H44" i="5"/>
  <c r="H51" i="2"/>
  <c r="D51" i="2"/>
  <c r="E51" i="2" s="1"/>
  <c r="G51" i="2" s="1"/>
  <c r="C52" i="2" s="1"/>
  <c r="H68" i="4"/>
  <c r="A74" i="4"/>
  <c r="B73" i="4"/>
  <c r="A72" i="2"/>
  <c r="B71" i="2"/>
  <c r="D111" i="4" l="1"/>
  <c r="E111" i="4" s="1"/>
  <c r="G111" i="4" s="1"/>
  <c r="C112" i="4" s="1"/>
  <c r="H52" i="2"/>
  <c r="D52" i="2"/>
  <c r="E52" i="2" s="1"/>
  <c r="B72" i="2"/>
  <c r="A73" i="2"/>
  <c r="B74" i="4"/>
  <c r="A75" i="4"/>
  <c r="H69" i="4"/>
  <c r="D112" i="4" l="1"/>
  <c r="E112" i="4" s="1"/>
  <c r="G112" i="4" s="1"/>
  <c r="C113" i="4" s="1"/>
  <c r="G52" i="2"/>
  <c r="C53" i="2" s="1"/>
  <c r="B73" i="2"/>
  <c r="A74" i="2"/>
  <c r="A76" i="4"/>
  <c r="B75" i="4"/>
  <c r="H70" i="4"/>
  <c r="D113" i="4" l="1"/>
  <c r="E113" i="4" s="1"/>
  <c r="G113" i="4" s="1"/>
  <c r="C114" i="4" s="1"/>
  <c r="D53" i="2"/>
  <c r="H53" i="2"/>
  <c r="B76" i="4"/>
  <c r="A77" i="4"/>
  <c r="A75" i="2"/>
  <c r="B74" i="2"/>
  <c r="H71" i="4"/>
  <c r="D114" i="4" l="1"/>
  <c r="E114" i="4" s="1"/>
  <c r="G114" i="4" s="1"/>
  <c r="C115" i="4" s="1"/>
  <c r="E53" i="2"/>
  <c r="G53" i="2" s="1"/>
  <c r="C54" i="2" s="1"/>
  <c r="A76" i="2"/>
  <c r="B75" i="2"/>
  <c r="H72" i="4"/>
  <c r="A78" i="4"/>
  <c r="B77" i="4"/>
  <c r="D115" i="4" l="1"/>
  <c r="E115" i="4" s="1"/>
  <c r="G115" i="4" s="1"/>
  <c r="C116" i="4" s="1"/>
  <c r="H54" i="2"/>
  <c r="D54" i="2"/>
  <c r="E54" i="2" s="1"/>
  <c r="G54" i="2" s="1"/>
  <c r="C55" i="2" s="1"/>
  <c r="H73" i="4"/>
  <c r="A77" i="2"/>
  <c r="B76" i="2"/>
  <c r="A79" i="4"/>
  <c r="B78" i="4"/>
  <c r="D116" i="4" l="1"/>
  <c r="E116" i="4" s="1"/>
  <c r="G116" i="4" s="1"/>
  <c r="C117" i="4" s="1"/>
  <c r="H55" i="2"/>
  <c r="D55" i="2"/>
  <c r="E55" i="2" s="1"/>
  <c r="G55" i="2" s="1"/>
  <c r="C56" i="2" s="1"/>
  <c r="A80" i="4"/>
  <c r="B79" i="4"/>
  <c r="B77" i="2"/>
  <c r="A78" i="2"/>
  <c r="H74" i="4"/>
  <c r="D117" i="4" l="1"/>
  <c r="E117" i="4" s="1"/>
  <c r="G117" i="4" s="1"/>
  <c r="C118" i="4" s="1"/>
  <c r="D56" i="2"/>
  <c r="H56" i="2"/>
  <c r="H75" i="4"/>
  <c r="A81" i="4"/>
  <c r="B80" i="4"/>
  <c r="A79" i="2"/>
  <c r="B78" i="2"/>
  <c r="D118" i="4" l="1"/>
  <c r="E118" i="4" s="1"/>
  <c r="G118" i="4" s="1"/>
  <c r="C119" i="4" s="1"/>
  <c r="E56" i="2"/>
  <c r="G56" i="2" s="1"/>
  <c r="C57" i="2" s="1"/>
  <c r="A82" i="4"/>
  <c r="B81" i="4"/>
  <c r="H76" i="4"/>
  <c r="A80" i="2"/>
  <c r="B79" i="2"/>
  <c r="D119" i="4" l="1"/>
  <c r="E119" i="4" s="1"/>
  <c r="G119" i="4" s="1"/>
  <c r="C120" i="4" s="1"/>
  <c r="H57" i="2"/>
  <c r="D57" i="2"/>
  <c r="H77" i="4"/>
  <c r="A83" i="4"/>
  <c r="B82" i="4"/>
  <c r="A81" i="2"/>
  <c r="B80" i="2"/>
  <c r="D120" i="4" l="1"/>
  <c r="E120" i="4" s="1"/>
  <c r="G120" i="4" s="1"/>
  <c r="C121" i="4" s="1"/>
  <c r="E57" i="2"/>
  <c r="G57" i="2" s="1"/>
  <c r="C58" i="2" s="1"/>
  <c r="B81" i="2"/>
  <c r="A82" i="2"/>
  <c r="A84" i="4"/>
  <c r="B83" i="4"/>
  <c r="H78" i="4"/>
  <c r="D121" i="4" l="1"/>
  <c r="E121" i="4" s="1"/>
  <c r="G121" i="4" s="1"/>
  <c r="C122" i="4" s="1"/>
  <c r="D58" i="2"/>
  <c r="H58" i="2"/>
  <c r="H79" i="4"/>
  <c r="A85" i="4"/>
  <c r="B84" i="4"/>
  <c r="A83" i="2"/>
  <c r="B82" i="2"/>
  <c r="D122" i="4" l="1"/>
  <c r="E122" i="4" s="1"/>
  <c r="G122" i="4" s="1"/>
  <c r="C123" i="4" s="1"/>
  <c r="E58" i="2"/>
  <c r="G58" i="2" s="1"/>
  <c r="C59" i="2" s="1"/>
  <c r="H80" i="4"/>
  <c r="B83" i="2"/>
  <c r="A84" i="2"/>
  <c r="B85" i="4"/>
  <c r="A86" i="4"/>
  <c r="D123" i="4" l="1"/>
  <c r="E123" i="4" s="1"/>
  <c r="G123" i="4" s="1"/>
  <c r="C124" i="4" s="1"/>
  <c r="H59" i="2"/>
  <c r="D59" i="2"/>
  <c r="E59" i="2" s="1"/>
  <c r="G59" i="2" s="1"/>
  <c r="C60" i="2" s="1"/>
  <c r="B86" i="4"/>
  <c r="A87" i="4"/>
  <c r="H81" i="4"/>
  <c r="A85" i="2"/>
  <c r="B84" i="2"/>
  <c r="D124" i="4" l="1"/>
  <c r="E124" i="4" s="1"/>
  <c r="G124" i="4" s="1"/>
  <c r="C125" i="4" s="1"/>
  <c r="H60" i="2"/>
  <c r="D60" i="2"/>
  <c r="A88" i="4"/>
  <c r="B87" i="4"/>
  <c r="B85" i="2"/>
  <c r="A86" i="2"/>
  <c r="H82" i="4"/>
  <c r="D125" i="4" l="1"/>
  <c r="E125" i="4" s="1"/>
  <c r="G125" i="4" s="1"/>
  <c r="C126" i="4" s="1"/>
  <c r="E60" i="2"/>
  <c r="G60" i="2" s="1"/>
  <c r="C61" i="2" s="1"/>
  <c r="A89" i="4"/>
  <c r="B88" i="4"/>
  <c r="A87" i="2"/>
  <c r="B86" i="2"/>
  <c r="H83" i="4"/>
  <c r="D126" i="4" l="1"/>
  <c r="E126" i="4" s="1"/>
  <c r="G126" i="4" s="1"/>
  <c r="C127" i="4" s="1"/>
  <c r="H61" i="2"/>
  <c r="D61" i="2"/>
  <c r="E61" i="2" s="1"/>
  <c r="G61" i="2" s="1"/>
  <c r="C62" i="2" s="1"/>
  <c r="H84" i="4"/>
  <c r="A90" i="4"/>
  <c r="B89" i="4"/>
  <c r="A88" i="2"/>
  <c r="B87" i="2"/>
  <c r="D127" i="4" l="1"/>
  <c r="E127" i="4" s="1"/>
  <c r="G127" i="4" s="1"/>
  <c r="C128" i="4" s="1"/>
  <c r="D62" i="2"/>
  <c r="E62" i="2" s="1"/>
  <c r="G62" i="2" s="1"/>
  <c r="C63" i="2" s="1"/>
  <c r="H62" i="2"/>
  <c r="B90" i="4"/>
  <c r="A91" i="4"/>
  <c r="H85" i="4"/>
  <c r="B88" i="2"/>
  <c r="A89" i="2"/>
  <c r="D128" i="4" l="1"/>
  <c r="E128" i="4" s="1"/>
  <c r="G128" i="4" s="1"/>
  <c r="C129" i="4" s="1"/>
  <c r="H63" i="2"/>
  <c r="D63" i="2"/>
  <c r="E63" i="2" s="1"/>
  <c r="G63" i="2" s="1"/>
  <c r="C64" i="2" s="1"/>
  <c r="A92" i="4"/>
  <c r="B91" i="4"/>
  <c r="H86" i="4"/>
  <c r="B89" i="2"/>
  <c r="A90" i="2"/>
  <c r="D129" i="4" l="1"/>
  <c r="E129" i="4" s="1"/>
  <c r="G129" i="4" s="1"/>
  <c r="C130" i="4" s="1"/>
  <c r="H64" i="2"/>
  <c r="D64" i="2"/>
  <c r="A91" i="2"/>
  <c r="B90" i="2"/>
  <c r="A93" i="4"/>
  <c r="B92" i="4"/>
  <c r="H87" i="4"/>
  <c r="D130" i="4" l="1"/>
  <c r="E130" i="4" s="1"/>
  <c r="G130" i="4" s="1"/>
  <c r="C131" i="4" s="1"/>
  <c r="E64" i="2"/>
  <c r="G64" i="2" s="1"/>
  <c r="C65" i="2" s="1"/>
  <c r="H88" i="4"/>
  <c r="A92" i="2"/>
  <c r="B91" i="2"/>
  <c r="A94" i="4"/>
  <c r="B93" i="4"/>
  <c r="D131" i="4" l="1"/>
  <c r="E131" i="4" s="1"/>
  <c r="G131" i="4" s="1"/>
  <c r="C132" i="4" s="1"/>
  <c r="D65" i="2"/>
  <c r="H65" i="2"/>
  <c r="A95" i="4"/>
  <c r="B94" i="4"/>
  <c r="A93" i="2"/>
  <c r="B92" i="2"/>
  <c r="H89" i="4"/>
  <c r="D132" i="4" l="1"/>
  <c r="E132" i="4" s="1"/>
  <c r="G132" i="4" s="1"/>
  <c r="C133" i="4" s="1"/>
  <c r="E65" i="2"/>
  <c r="G65" i="2" s="1"/>
  <c r="C66" i="2" s="1"/>
  <c r="B93" i="2"/>
  <c r="A94" i="2"/>
  <c r="H90" i="4"/>
  <c r="A96" i="4"/>
  <c r="B95" i="4"/>
  <c r="D133" i="4" l="1"/>
  <c r="E133" i="4" s="1"/>
  <c r="G133" i="4" s="1"/>
  <c r="C134" i="4" s="1"/>
  <c r="H66" i="2"/>
  <c r="D66" i="2"/>
  <c r="E66" i="2" s="1"/>
  <c r="G66" i="2" s="1"/>
  <c r="C67" i="2" s="1"/>
  <c r="H91" i="4"/>
  <c r="A95" i="2"/>
  <c r="B94" i="2"/>
  <c r="B96" i="4"/>
  <c r="A97" i="4"/>
  <c r="D134" i="4" l="1"/>
  <c r="E134" i="4" s="1"/>
  <c r="G134" i="4" s="1"/>
  <c r="C135" i="4" s="1"/>
  <c r="H67" i="2"/>
  <c r="D67" i="2"/>
  <c r="B97" i="4"/>
  <c r="A98" i="4"/>
  <c r="A96" i="2"/>
  <c r="B95" i="2"/>
  <c r="H92" i="4"/>
  <c r="D135" i="4" l="1"/>
  <c r="E135" i="4" s="1"/>
  <c r="G135" i="4" s="1"/>
  <c r="C136" i="4" s="1"/>
  <c r="E67" i="2"/>
  <c r="G67" i="2" s="1"/>
  <c r="C68" i="2" s="1"/>
  <c r="A97" i="2"/>
  <c r="B96" i="2"/>
  <c r="H93" i="4"/>
  <c r="A99" i="4"/>
  <c r="B98" i="4"/>
  <c r="D136" i="4" l="1"/>
  <c r="E136" i="4" s="1"/>
  <c r="G136" i="4" s="1"/>
  <c r="C137" i="4" s="1"/>
  <c r="H68" i="2"/>
  <c r="D68" i="2"/>
  <c r="B97" i="2"/>
  <c r="A98" i="2"/>
  <c r="A100" i="4"/>
  <c r="B99" i="4"/>
  <c r="H94" i="4"/>
  <c r="D137" i="4" l="1"/>
  <c r="E137" i="4" s="1"/>
  <c r="G137" i="4" s="1"/>
  <c r="C138" i="4" s="1"/>
  <c r="E68" i="2"/>
  <c r="G68" i="2" s="1"/>
  <c r="C69" i="2" s="1"/>
  <c r="A101" i="4"/>
  <c r="B100" i="4"/>
  <c r="H95" i="4"/>
  <c r="A99" i="2"/>
  <c r="B98" i="2"/>
  <c r="E138" i="4" l="1"/>
  <c r="G138" i="4" s="1"/>
  <c r="C139" i="4" s="1"/>
  <c r="D138" i="4"/>
  <c r="D69" i="2"/>
  <c r="H69" i="2"/>
  <c r="B99" i="2"/>
  <c r="A100" i="2"/>
  <c r="A102" i="4"/>
  <c r="B101" i="4"/>
  <c r="H96" i="4"/>
  <c r="E139" i="4" l="1"/>
  <c r="G139" i="4" s="1"/>
  <c r="C140" i="4" s="1"/>
  <c r="D139" i="4"/>
  <c r="E69" i="2"/>
  <c r="G69" i="2" s="1"/>
  <c r="C70" i="2" s="1"/>
  <c r="H97" i="4"/>
  <c r="B102" i="4"/>
  <c r="A103" i="4"/>
  <c r="A101" i="2"/>
  <c r="B100" i="2"/>
  <c r="D140" i="4" l="1"/>
  <c r="E140" i="4" s="1"/>
  <c r="G140" i="4" s="1"/>
  <c r="C141" i="4" s="1"/>
  <c r="H70" i="2"/>
  <c r="D70" i="2"/>
  <c r="E70" i="2" s="1"/>
  <c r="G70" i="2" s="1"/>
  <c r="C71" i="2" s="1"/>
  <c r="H98" i="4"/>
  <c r="B101" i="2"/>
  <c r="A102" i="2"/>
  <c r="A104" i="4"/>
  <c r="B103" i="4"/>
  <c r="D141" i="4" l="1"/>
  <c r="E141" i="4" s="1"/>
  <c r="G141" i="4" s="1"/>
  <c r="C142" i="4" s="1"/>
  <c r="H71" i="2"/>
  <c r="D71" i="2"/>
  <c r="A105" i="4"/>
  <c r="B104" i="4"/>
  <c r="A103" i="2"/>
  <c r="B102" i="2"/>
  <c r="H99" i="4"/>
  <c r="E142" i="4" l="1"/>
  <c r="G142" i="4" s="1"/>
  <c r="C143" i="4" s="1"/>
  <c r="D142" i="4"/>
  <c r="E71" i="2"/>
  <c r="G71" i="2" s="1"/>
  <c r="C72" i="2" s="1"/>
  <c r="A104" i="2"/>
  <c r="B103" i="2"/>
  <c r="H100" i="4"/>
  <c r="A106" i="4"/>
  <c r="B105" i="4"/>
  <c r="E143" i="4" l="1"/>
  <c r="G143" i="4" s="1"/>
  <c r="C144" i="4" s="1"/>
  <c r="D143" i="4"/>
  <c r="H72" i="2"/>
  <c r="D72" i="2"/>
  <c r="H101" i="4"/>
  <c r="B104" i="2"/>
  <c r="A105" i="2"/>
  <c r="B106" i="4"/>
  <c r="A107" i="4"/>
  <c r="D144" i="4" l="1"/>
  <c r="E144" i="4" s="1"/>
  <c r="G144" i="4" s="1"/>
  <c r="C145" i="4" s="1"/>
  <c r="E72" i="2"/>
  <c r="G72" i="2" s="1"/>
  <c r="C73" i="2" s="1"/>
  <c r="B105" i="2"/>
  <c r="A106" i="2"/>
  <c r="H102" i="4"/>
  <c r="A108" i="4"/>
  <c r="B107" i="4"/>
  <c r="D145" i="4" l="1"/>
  <c r="E145" i="4" s="1"/>
  <c r="G145" i="4" s="1"/>
  <c r="C146" i="4" s="1"/>
  <c r="H73" i="2"/>
  <c r="D73" i="2"/>
  <c r="H103" i="4"/>
  <c r="A107" i="2"/>
  <c r="B106" i="2"/>
  <c r="B108" i="4"/>
  <c r="A109" i="4"/>
  <c r="D146" i="4" l="1"/>
  <c r="E146" i="4" s="1"/>
  <c r="G146" i="4" s="1"/>
  <c r="C147" i="4" s="1"/>
  <c r="E73" i="2"/>
  <c r="G73" i="2" s="1"/>
  <c r="C74" i="2" s="1"/>
  <c r="A110" i="4"/>
  <c r="B109" i="4"/>
  <c r="A108" i="2"/>
  <c r="B107" i="2"/>
  <c r="H104" i="4"/>
  <c r="D147" i="4" l="1"/>
  <c r="E147" i="4" s="1"/>
  <c r="G147" i="4" s="1"/>
  <c r="C148" i="4" s="1"/>
  <c r="H74" i="2"/>
  <c r="D74" i="2"/>
  <c r="A109" i="2"/>
  <c r="B108" i="2"/>
  <c r="H105" i="4"/>
  <c r="B110" i="4"/>
  <c r="A111" i="4"/>
  <c r="D148" i="4" l="1"/>
  <c r="E148" i="4" s="1"/>
  <c r="G148" i="4" s="1"/>
  <c r="C149" i="4" s="1"/>
  <c r="E74" i="2"/>
  <c r="G74" i="2" s="1"/>
  <c r="C75" i="2" s="1"/>
  <c r="H106" i="4"/>
  <c r="A112" i="4"/>
  <c r="B111" i="4"/>
  <c r="B109" i="2"/>
  <c r="A110" i="2"/>
  <c r="D149" i="4" l="1"/>
  <c r="E149" i="4" s="1"/>
  <c r="G149" i="4" s="1"/>
  <c r="C150" i="4" s="1"/>
  <c r="H75" i="2"/>
  <c r="D75" i="2"/>
  <c r="E75" i="2" s="1"/>
  <c r="G75" i="2" s="1"/>
  <c r="C76" i="2" s="1"/>
  <c r="H107" i="4"/>
  <c r="A111" i="2"/>
  <c r="B110" i="2"/>
  <c r="A113" i="4"/>
  <c r="B112" i="4"/>
  <c r="D150" i="4" l="1"/>
  <c r="E150" i="4" s="1"/>
  <c r="G150" i="4" s="1"/>
  <c r="C151" i="4" s="1"/>
  <c r="H76" i="2"/>
  <c r="D76" i="2"/>
  <c r="A112" i="2"/>
  <c r="B111" i="2"/>
  <c r="H108" i="4"/>
  <c r="A114" i="4"/>
  <c r="B113" i="4"/>
  <c r="D151" i="4" l="1"/>
  <c r="E151" i="4" s="1"/>
  <c r="G151" i="4" s="1"/>
  <c r="E76" i="2"/>
  <c r="G76" i="2" s="1"/>
  <c r="C77" i="2" s="1"/>
  <c r="H109" i="4"/>
  <c r="A113" i="2"/>
  <c r="B112" i="2"/>
  <c r="A115" i="4"/>
  <c r="B114" i="4"/>
  <c r="D77" i="2" l="1"/>
  <c r="H77" i="2"/>
  <c r="B113" i="2"/>
  <c r="A114" i="2"/>
  <c r="A116" i="4"/>
  <c r="B115" i="4"/>
  <c r="H110" i="4"/>
  <c r="E77" i="2" l="1"/>
  <c r="G77" i="2" s="1"/>
  <c r="C78" i="2" s="1"/>
  <c r="H111" i="4"/>
  <c r="A117" i="4"/>
  <c r="B116" i="4"/>
  <c r="A115" i="2"/>
  <c r="B114" i="2"/>
  <c r="H78" i="2" l="1"/>
  <c r="D78" i="2"/>
  <c r="E78" i="2" s="1"/>
  <c r="G78" i="2" s="1"/>
  <c r="C79" i="2" s="1"/>
  <c r="H112" i="4"/>
  <c r="B115" i="2"/>
  <c r="A116" i="2"/>
  <c r="B117" i="4"/>
  <c r="A118" i="4"/>
  <c r="H79" i="2" l="1"/>
  <c r="D79" i="2"/>
  <c r="E79" i="2" s="1"/>
  <c r="B118" i="4"/>
  <c r="A119" i="4"/>
  <c r="A117" i="2"/>
  <c r="B116" i="2"/>
  <c r="H113" i="4"/>
  <c r="G79" i="2" l="1"/>
  <c r="C80" i="2" s="1"/>
  <c r="H114" i="4"/>
  <c r="B117" i="2"/>
  <c r="A118" i="2"/>
  <c r="A120" i="4"/>
  <c r="B119" i="4"/>
  <c r="H80" i="2" l="1"/>
  <c r="D80" i="2"/>
  <c r="A119" i="2"/>
  <c r="B118" i="2"/>
  <c r="A121" i="4"/>
  <c r="B120" i="4"/>
  <c r="H115" i="4"/>
  <c r="E80" i="2" l="1"/>
  <c r="G80" i="2" s="1"/>
  <c r="C81" i="2" s="1"/>
  <c r="A122" i="4"/>
  <c r="B121" i="4"/>
  <c r="H116" i="4"/>
  <c r="A120" i="2"/>
  <c r="B119" i="2"/>
  <c r="H81" i="2" l="1"/>
  <c r="D81" i="2"/>
  <c r="E81" i="2" s="1"/>
  <c r="G81" i="2" s="1"/>
  <c r="C82" i="2" s="1"/>
  <c r="B120" i="2"/>
  <c r="A121" i="2"/>
  <c r="B122" i="4"/>
  <c r="A123" i="4"/>
  <c r="H117" i="4"/>
  <c r="H82" i="2" l="1"/>
  <c r="D82" i="2"/>
  <c r="E82" i="2" s="1"/>
  <c r="G82" i="2" s="1"/>
  <c r="C83" i="2" s="1"/>
  <c r="H118" i="4"/>
  <c r="A124" i="4"/>
  <c r="B123" i="4"/>
  <c r="B121" i="2"/>
  <c r="A122" i="2"/>
  <c r="H83" i="2" l="1"/>
  <c r="D83" i="2"/>
  <c r="E83" i="2" s="1"/>
  <c r="G83" i="2" s="1"/>
  <c r="C84" i="2" s="1"/>
  <c r="A125" i="4"/>
  <c r="B124" i="4"/>
  <c r="H119" i="4"/>
  <c r="A123" i="2"/>
  <c r="B122" i="2"/>
  <c r="H84" i="2" l="1"/>
  <c r="D84" i="2"/>
  <c r="H120" i="4"/>
  <c r="A124" i="2"/>
  <c r="B123" i="2"/>
  <c r="A126" i="4"/>
  <c r="B125" i="4"/>
  <c r="E84" i="2" l="1"/>
  <c r="G84" i="2" s="1"/>
  <c r="C85" i="2" s="1"/>
  <c r="A125" i="2"/>
  <c r="B124" i="2"/>
  <c r="H121" i="4"/>
  <c r="B126" i="4"/>
  <c r="A127" i="4"/>
  <c r="H85" i="2" l="1"/>
  <c r="D85" i="2"/>
  <c r="B125" i="2"/>
  <c r="A126" i="2"/>
  <c r="H122" i="4"/>
  <c r="A128" i="4"/>
  <c r="B127" i="4"/>
  <c r="E85" i="2" l="1"/>
  <c r="G85" i="2" s="1"/>
  <c r="C86" i="2" s="1"/>
  <c r="A127" i="2"/>
  <c r="B126" i="2"/>
  <c r="B128" i="4"/>
  <c r="A129" i="4"/>
  <c r="H123" i="4"/>
  <c r="H86" i="2" l="1"/>
  <c r="D86" i="2"/>
  <c r="H124" i="4"/>
  <c r="A128" i="2"/>
  <c r="B127" i="2"/>
  <c r="B129" i="4"/>
  <c r="A130" i="4"/>
  <c r="E86" i="2" l="1"/>
  <c r="G86" i="2" s="1"/>
  <c r="C87" i="2" s="1"/>
  <c r="A131" i="4"/>
  <c r="B130" i="4"/>
  <c r="H125" i="4"/>
  <c r="A129" i="2"/>
  <c r="B128" i="2"/>
  <c r="H87" i="2" l="1"/>
  <c r="D87" i="2"/>
  <c r="E87" i="2" s="1"/>
  <c r="G87" i="2" s="1"/>
  <c r="C88" i="2" s="1"/>
  <c r="H126" i="4"/>
  <c r="A132" i="4"/>
  <c r="B131" i="4"/>
  <c r="B129" i="2"/>
  <c r="A130" i="2"/>
  <c r="H88" i="2" l="1"/>
  <c r="D88" i="2"/>
  <c r="A131" i="2"/>
  <c r="B130" i="2"/>
  <c r="A133" i="4"/>
  <c r="B132" i="4"/>
  <c r="H127" i="4"/>
  <c r="E88" i="2" l="1"/>
  <c r="G88" i="2" s="1"/>
  <c r="C89" i="2" s="1"/>
  <c r="A134" i="4"/>
  <c r="B133" i="4"/>
  <c r="H128" i="4"/>
  <c r="B131" i="2"/>
  <c r="A132" i="2"/>
  <c r="H89" i="2" l="1"/>
  <c r="D89" i="2"/>
  <c r="E89" i="2" s="1"/>
  <c r="G89" i="2" s="1"/>
  <c r="C90" i="2" s="1"/>
  <c r="H129" i="4"/>
  <c r="B134" i="4"/>
  <c r="A135" i="4"/>
  <c r="A133" i="2"/>
  <c r="B132" i="2"/>
  <c r="H90" i="2" l="1"/>
  <c r="D90" i="2"/>
  <c r="E90" i="2" s="1"/>
  <c r="G90" i="2" s="1"/>
  <c r="C91" i="2" s="1"/>
  <c r="B133" i="2"/>
  <c r="A134" i="2"/>
  <c r="A136" i="4"/>
  <c r="B135" i="4"/>
  <c r="H130" i="4"/>
  <c r="H91" i="2" l="1"/>
  <c r="D91" i="2"/>
  <c r="E91" i="2" s="1"/>
  <c r="G91" i="2" s="1"/>
  <c r="C92" i="2" s="1"/>
  <c r="H131" i="4"/>
  <c r="A137" i="4"/>
  <c r="B136" i="4"/>
  <c r="A135" i="2"/>
  <c r="B134" i="2"/>
  <c r="H92" i="2" l="1"/>
  <c r="D92" i="2"/>
  <c r="A136" i="2"/>
  <c r="B135" i="2"/>
  <c r="A138" i="4"/>
  <c r="B137" i="4"/>
  <c r="H132" i="4"/>
  <c r="E92" i="2" l="1"/>
  <c r="G92" i="2" s="1"/>
  <c r="C93" i="2" s="1"/>
  <c r="B138" i="4"/>
  <c r="A139" i="4"/>
  <c r="B136" i="2"/>
  <c r="A137" i="2"/>
  <c r="H133" i="4"/>
  <c r="D93" i="2" l="1"/>
  <c r="E93" i="2" s="1"/>
  <c r="G93" i="2" s="1"/>
  <c r="C94" i="2" s="1"/>
  <c r="H93" i="2"/>
  <c r="H134" i="4"/>
  <c r="B137" i="2"/>
  <c r="A138" i="2"/>
  <c r="A140" i="4"/>
  <c r="B139" i="4"/>
  <c r="H94" i="2" l="1"/>
  <c r="D94" i="2"/>
  <c r="E94" i="2" s="1"/>
  <c r="G94" i="2" s="1"/>
  <c r="C95" i="2" s="1"/>
  <c r="A139" i="2"/>
  <c r="B138" i="2"/>
  <c r="H135" i="4"/>
  <c r="B140" i="4"/>
  <c r="A141" i="4"/>
  <c r="H95" i="2" l="1"/>
  <c r="D95" i="2"/>
  <c r="E95" i="2" s="1"/>
  <c r="G95" i="2" s="1"/>
  <c r="C96" i="2" s="1"/>
  <c r="H136" i="4"/>
  <c r="A140" i="2"/>
  <c r="B139" i="2"/>
  <c r="A142" i="4"/>
  <c r="B141" i="4"/>
  <c r="H96" i="2" l="1"/>
  <c r="D96" i="2"/>
  <c r="A141" i="2"/>
  <c r="B140" i="2"/>
  <c r="B142" i="4"/>
  <c r="A143" i="4"/>
  <c r="H137" i="4"/>
  <c r="E96" i="2" l="1"/>
  <c r="G96" i="2" s="1"/>
  <c r="C97" i="2" s="1"/>
  <c r="A144" i="4"/>
  <c r="B143" i="4"/>
  <c r="H138" i="4"/>
  <c r="B141" i="2"/>
  <c r="A142" i="2"/>
  <c r="H97" i="2" l="1"/>
  <c r="D97" i="2"/>
  <c r="E97" i="2" s="1"/>
  <c r="G97" i="2" s="1"/>
  <c r="C98" i="2" s="1"/>
  <c r="A143" i="2"/>
  <c r="B142" i="2"/>
  <c r="A145" i="4"/>
  <c r="B144" i="4"/>
  <c r="H139" i="4"/>
  <c r="H98" i="2" l="1"/>
  <c r="D98" i="2"/>
  <c r="E98" i="2" s="1"/>
  <c r="G98" i="2" s="1"/>
  <c r="C99" i="2" s="1"/>
  <c r="A146" i="4"/>
  <c r="B145" i="4"/>
  <c r="H140" i="4"/>
  <c r="A144" i="2"/>
  <c r="B143" i="2"/>
  <c r="D99" i="2" l="1"/>
  <c r="E99" i="2" s="1"/>
  <c r="G99" i="2" s="1"/>
  <c r="C100" i="2" s="1"/>
  <c r="H99" i="2"/>
  <c r="H141" i="4"/>
  <c r="A147" i="4"/>
  <c r="B146" i="4"/>
  <c r="A145" i="2"/>
  <c r="B144" i="2"/>
  <c r="H100" i="2" l="1"/>
  <c r="D100" i="2"/>
  <c r="H142" i="4"/>
  <c r="B145" i="2"/>
  <c r="A146" i="2"/>
  <c r="A148" i="4"/>
  <c r="B147" i="4"/>
  <c r="E100" i="2" l="1"/>
  <c r="G100" i="2" s="1"/>
  <c r="C101" i="2" s="1"/>
  <c r="A147" i="2"/>
  <c r="B146" i="2"/>
  <c r="H143" i="4"/>
  <c r="A149" i="4"/>
  <c r="B148" i="4"/>
  <c r="D101" i="2" l="1"/>
  <c r="H101" i="2"/>
  <c r="B149" i="4"/>
  <c r="A150" i="4"/>
  <c r="B147" i="2"/>
  <c r="A148" i="2"/>
  <c r="H144" i="4"/>
  <c r="E101" i="2" l="1"/>
  <c r="G101" i="2" s="1"/>
  <c r="C102" i="2" s="1"/>
  <c r="B150" i="4"/>
  <c r="A151" i="4"/>
  <c r="B151" i="4" s="1"/>
  <c r="A149" i="2"/>
  <c r="B148" i="2"/>
  <c r="H145" i="4"/>
  <c r="H102" i="2" l="1"/>
  <c r="D102" i="2"/>
  <c r="E102" i="2" s="1"/>
  <c r="G102" i="2" s="1"/>
  <c r="C103" i="2" s="1"/>
  <c r="B149" i="2"/>
  <c r="A150" i="2"/>
  <c r="H146" i="4"/>
  <c r="D103" i="2" l="1"/>
  <c r="E103" i="2" s="1"/>
  <c r="G103" i="2" s="1"/>
  <c r="C104" i="2" s="1"/>
  <c r="H103" i="2"/>
  <c r="H147" i="4"/>
  <c r="A151" i="2"/>
  <c r="B150" i="2"/>
  <c r="H104" i="2" l="1"/>
  <c r="D104" i="2"/>
  <c r="A152" i="2"/>
  <c r="B151" i="2"/>
  <c r="H148" i="4"/>
  <c r="E104" i="2" l="1"/>
  <c r="G104" i="2" s="1"/>
  <c r="C105" i="2" s="1"/>
  <c r="H149" i="4"/>
  <c r="B152" i="2"/>
  <c r="A153" i="2"/>
  <c r="H105" i="2" l="1"/>
  <c r="D105" i="2"/>
  <c r="B153" i="2"/>
  <c r="A154" i="2"/>
  <c r="H150" i="4"/>
  <c r="E105" i="2" l="1"/>
  <c r="G105" i="2" s="1"/>
  <c r="C106" i="2" s="1"/>
  <c r="A155" i="2"/>
  <c r="B154" i="2"/>
  <c r="H106" i="2" l="1"/>
  <c r="D106" i="2"/>
  <c r="E106" i="2" s="1"/>
  <c r="G106" i="2" s="1"/>
  <c r="C107" i="2" s="1"/>
  <c r="H151" i="4"/>
  <c r="A156" i="2"/>
  <c r="B155" i="2"/>
  <c r="H107" i="2" l="1"/>
  <c r="D107" i="2"/>
  <c r="E107" i="2" s="1"/>
  <c r="G107" i="2" s="1"/>
  <c r="C108" i="2" s="1"/>
  <c r="A157" i="2"/>
  <c r="B156" i="2"/>
  <c r="H108" i="2" l="1"/>
  <c r="D108" i="2"/>
  <c r="B157" i="2"/>
  <c r="A158" i="2"/>
  <c r="E108" i="2" l="1"/>
  <c r="G108" i="2" s="1"/>
  <c r="C109" i="2" s="1"/>
  <c r="A159" i="2"/>
  <c r="B158" i="2"/>
  <c r="H109" i="2" l="1"/>
  <c r="D109" i="2"/>
  <c r="A160" i="2"/>
  <c r="B159" i="2"/>
  <c r="E109" i="2" l="1"/>
  <c r="G109" i="2" s="1"/>
  <c r="C110" i="2" s="1"/>
  <c r="A161" i="2"/>
  <c r="B160" i="2"/>
  <c r="H110" i="2" l="1"/>
  <c r="D110" i="2"/>
  <c r="E110" i="2" s="1"/>
  <c r="G110" i="2" s="1"/>
  <c r="C111" i="2" s="1"/>
  <c r="B161" i="2"/>
  <c r="A162" i="2"/>
  <c r="H111" i="2" l="1"/>
  <c r="D111" i="2"/>
  <c r="A163" i="2"/>
  <c r="B162" i="2"/>
  <c r="E111" i="2" l="1"/>
  <c r="G111" i="2" s="1"/>
  <c r="C112" i="2" s="1"/>
  <c r="B163" i="2"/>
  <c r="A164" i="2"/>
  <c r="H112" i="2" l="1"/>
  <c r="D112" i="2"/>
  <c r="A165" i="2"/>
  <c r="B164" i="2"/>
  <c r="E112" i="2" l="1"/>
  <c r="G112" i="2" s="1"/>
  <c r="C113" i="2" s="1"/>
  <c r="B165" i="2"/>
  <c r="A166" i="2"/>
  <c r="D113" i="2" l="1"/>
  <c r="E113" i="2" s="1"/>
  <c r="G113" i="2" s="1"/>
  <c r="C114" i="2" s="1"/>
  <c r="H113" i="2"/>
  <c r="A167" i="2"/>
  <c r="B166" i="2"/>
  <c r="H114" i="2" l="1"/>
  <c r="D114" i="2"/>
  <c r="E114" i="2" s="1"/>
  <c r="G114" i="2" s="1"/>
  <c r="C115" i="2" s="1"/>
  <c r="A168" i="2"/>
  <c r="B167" i="2"/>
  <c r="D115" i="2" l="1"/>
  <c r="H115" i="2"/>
  <c r="B168" i="2"/>
  <c r="A169" i="2"/>
  <c r="E115" i="2" l="1"/>
  <c r="G115" i="2" s="1"/>
  <c r="C116" i="2" s="1"/>
  <c r="B169" i="2"/>
  <c r="A170" i="2"/>
  <c r="H116" i="2" l="1"/>
  <c r="D116" i="2"/>
  <c r="A171" i="2"/>
  <c r="B170" i="2"/>
  <c r="E116" i="2" l="1"/>
  <c r="G116" i="2" s="1"/>
  <c r="C117" i="2" s="1"/>
  <c r="A172" i="2"/>
  <c r="B171" i="2"/>
  <c r="H117" i="2" l="1"/>
  <c r="D117" i="2"/>
  <c r="A173" i="2"/>
  <c r="B172" i="2"/>
  <c r="E117" i="2" l="1"/>
  <c r="G117" i="2" s="1"/>
  <c r="C118" i="2" s="1"/>
  <c r="B173" i="2"/>
  <c r="A174" i="2"/>
  <c r="H118" i="2" l="1"/>
  <c r="D118" i="2"/>
  <c r="E118" i="2" s="1"/>
  <c r="G118" i="2" s="1"/>
  <c r="C119" i="2" s="1"/>
  <c r="A175" i="2"/>
  <c r="B174" i="2"/>
  <c r="H119" i="2" l="1"/>
  <c r="D119" i="2"/>
  <c r="A176" i="2"/>
  <c r="B175" i="2"/>
  <c r="E119" i="2" l="1"/>
  <c r="G119" i="2" s="1"/>
  <c r="C120" i="2" s="1"/>
  <c r="A177" i="2"/>
  <c r="B176" i="2"/>
  <c r="H120" i="2" l="1"/>
  <c r="D120" i="2"/>
  <c r="E120" i="2" s="1"/>
  <c r="G120" i="2" s="1"/>
  <c r="C121" i="2" s="1"/>
  <c r="B177" i="2"/>
  <c r="A178" i="2"/>
  <c r="H121" i="2" l="1"/>
  <c r="D121" i="2"/>
  <c r="E121" i="2" s="1"/>
  <c r="G121" i="2" s="1"/>
  <c r="C122" i="2" s="1"/>
  <c r="A179" i="2"/>
  <c r="B178" i="2"/>
  <c r="H122" i="2" l="1"/>
  <c r="D122" i="2"/>
  <c r="E122" i="2" s="1"/>
  <c r="G122" i="2" s="1"/>
  <c r="C123" i="2" s="1"/>
  <c r="B179" i="2"/>
  <c r="A180" i="2"/>
  <c r="H123" i="2" l="1"/>
  <c r="D123" i="2"/>
  <c r="A181" i="2"/>
  <c r="B180" i="2"/>
  <c r="E123" i="2" l="1"/>
  <c r="G123" i="2" s="1"/>
  <c r="C124" i="2" s="1"/>
  <c r="B181" i="2"/>
  <c r="A182" i="2"/>
  <c r="D124" i="2" l="1"/>
  <c r="H124" i="2"/>
  <c r="A183" i="2"/>
  <c r="B182" i="2"/>
  <c r="E124" i="2" l="1"/>
  <c r="G124" i="2" s="1"/>
  <c r="C125" i="2" s="1"/>
  <c r="A184" i="2"/>
  <c r="B183" i="2"/>
  <c r="H125" i="2" l="1"/>
  <c r="D125" i="2"/>
  <c r="B184" i="2"/>
  <c r="A185" i="2"/>
  <c r="E125" i="2" l="1"/>
  <c r="G125" i="2" s="1"/>
  <c r="C126" i="2" s="1"/>
  <c r="B185" i="2"/>
  <c r="A186" i="2"/>
  <c r="H126" i="2" l="1"/>
  <c r="D126" i="2"/>
  <c r="E126" i="2" s="1"/>
  <c r="G126" i="2" s="1"/>
  <c r="C127" i="2" s="1"/>
  <c r="A187" i="2"/>
  <c r="B186" i="2"/>
  <c r="D127" i="2" l="1"/>
  <c r="E127" i="2" s="1"/>
  <c r="G127" i="2" s="1"/>
  <c r="C128" i="2" s="1"/>
  <c r="H127" i="2"/>
  <c r="A188" i="2"/>
  <c r="B187" i="2"/>
  <c r="H128" i="2" l="1"/>
  <c r="D128" i="2"/>
  <c r="A189" i="2"/>
  <c r="B188" i="2"/>
  <c r="E128" i="2" l="1"/>
  <c r="G128" i="2" s="1"/>
  <c r="C129" i="2" s="1"/>
  <c r="B189" i="2"/>
  <c r="A190" i="2"/>
  <c r="H129" i="2" l="1"/>
  <c r="D129" i="2"/>
  <c r="A191" i="2"/>
  <c r="B190" i="2"/>
  <c r="E129" i="2" l="1"/>
  <c r="G129" i="2" s="1"/>
  <c r="C130" i="2" s="1"/>
  <c r="A192" i="2"/>
  <c r="B191" i="2"/>
  <c r="H130" i="2" l="1"/>
  <c r="D130" i="2"/>
  <c r="E130" i="2" s="1"/>
  <c r="G130" i="2" s="1"/>
  <c r="C131" i="2" s="1"/>
  <c r="A193" i="2"/>
  <c r="B192" i="2"/>
  <c r="H131" i="2" l="1"/>
  <c r="D131" i="2"/>
  <c r="E131" i="2" s="1"/>
  <c r="G131" i="2" s="1"/>
  <c r="C132" i="2" s="1"/>
  <c r="B193" i="2"/>
  <c r="A194" i="2"/>
  <c r="H132" i="2" l="1"/>
  <c r="D132" i="2"/>
  <c r="A195" i="2"/>
  <c r="B194" i="2"/>
  <c r="E132" i="2" l="1"/>
  <c r="G132" i="2" s="1"/>
  <c r="C133" i="2" s="1"/>
  <c r="B195" i="2"/>
  <c r="A196" i="2"/>
  <c r="H133" i="2" l="1"/>
  <c r="D133" i="2"/>
  <c r="A197" i="2"/>
  <c r="B196" i="2"/>
  <c r="E133" i="2" l="1"/>
  <c r="G133" i="2" s="1"/>
  <c r="C134" i="2" s="1"/>
  <c r="B197" i="2"/>
  <c r="A198" i="2"/>
  <c r="H134" i="2" l="1"/>
  <c r="D134" i="2"/>
  <c r="E134" i="2" s="1"/>
  <c r="G134" i="2" s="1"/>
  <c r="C135" i="2" s="1"/>
  <c r="A199" i="2"/>
  <c r="B198" i="2"/>
  <c r="H135" i="2" l="1"/>
  <c r="D135" i="2"/>
  <c r="E135" i="2" s="1"/>
  <c r="G135" i="2" s="1"/>
  <c r="C136" i="2" s="1"/>
  <c r="A200" i="2"/>
  <c r="B199" i="2"/>
  <c r="H136" i="2" l="1"/>
  <c r="D136" i="2"/>
  <c r="B200" i="2"/>
  <c r="A201" i="2"/>
  <c r="E136" i="2" l="1"/>
  <c r="G136" i="2" s="1"/>
  <c r="C137" i="2" s="1"/>
  <c r="B201" i="2"/>
  <c r="A202" i="2"/>
  <c r="H137" i="2" l="1"/>
  <c r="D137" i="2"/>
  <c r="E137" i="2" s="1"/>
  <c r="G137" i="2" s="1"/>
  <c r="C138" i="2" s="1"/>
  <c r="A203" i="2"/>
  <c r="B202" i="2"/>
  <c r="H138" i="2" l="1"/>
  <c r="D138" i="2"/>
  <c r="E138" i="2" s="1"/>
  <c r="G138" i="2" s="1"/>
  <c r="C139" i="2" s="1"/>
  <c r="A204" i="2"/>
  <c r="B203" i="2"/>
  <c r="H139" i="2" l="1"/>
  <c r="D139" i="2"/>
  <c r="E139" i="2" s="1"/>
  <c r="G139" i="2" s="1"/>
  <c r="C140" i="2" s="1"/>
  <c r="A205" i="2"/>
  <c r="B204" i="2"/>
  <c r="D140" i="2" l="1"/>
  <c r="H140" i="2"/>
  <c r="B205" i="2"/>
  <c r="A206" i="2"/>
  <c r="E140" i="2" l="1"/>
  <c r="G140" i="2" s="1"/>
  <c r="C141" i="2" s="1"/>
  <c r="A207" i="2"/>
  <c r="B206" i="2"/>
  <c r="H141" i="2" l="1"/>
  <c r="D141" i="2"/>
  <c r="A208" i="2"/>
  <c r="B207" i="2"/>
  <c r="E141" i="2" l="1"/>
  <c r="G141" i="2" s="1"/>
  <c r="C142" i="2" s="1"/>
  <c r="A209" i="2"/>
  <c r="B208" i="2"/>
  <c r="H142" i="2" l="1"/>
  <c r="D142" i="2"/>
  <c r="E142" i="2" s="1"/>
  <c r="G142" i="2" s="1"/>
  <c r="C143" i="2" s="1"/>
  <c r="B209" i="2"/>
  <c r="A210" i="2"/>
  <c r="H143" i="2" l="1"/>
  <c r="D143" i="2"/>
  <c r="E143" i="2" s="1"/>
  <c r="G143" i="2" s="1"/>
  <c r="C144" i="2" s="1"/>
  <c r="A211" i="2"/>
  <c r="B210" i="2"/>
  <c r="D144" i="2" l="1"/>
  <c r="H144" i="2"/>
  <c r="B211" i="2"/>
  <c r="A212" i="2"/>
  <c r="E144" i="2" l="1"/>
  <c r="G144" i="2" s="1"/>
  <c r="C145" i="2" s="1"/>
  <c r="A213" i="2"/>
  <c r="B212" i="2"/>
  <c r="H145" i="2" l="1"/>
  <c r="D145" i="2"/>
  <c r="B213" i="2"/>
  <c r="A214" i="2"/>
  <c r="E145" i="2" l="1"/>
  <c r="G145" i="2" s="1"/>
  <c r="C146" i="2" s="1"/>
  <c r="A215" i="2"/>
  <c r="B214" i="2"/>
  <c r="H146" i="2" l="1"/>
  <c r="D146" i="2"/>
  <c r="A216" i="2"/>
  <c r="B215" i="2"/>
  <c r="E146" i="2" l="1"/>
  <c r="G146" i="2" s="1"/>
  <c r="C147" i="2" s="1"/>
  <c r="B216" i="2"/>
  <c r="A217" i="2"/>
  <c r="H147" i="2" l="1"/>
  <c r="D147" i="2"/>
  <c r="E147" i="2" s="1"/>
  <c r="G147" i="2" s="1"/>
  <c r="C148" i="2" s="1"/>
  <c r="B217" i="2"/>
  <c r="A218" i="2"/>
  <c r="H148" i="2" l="1"/>
  <c r="D148" i="2"/>
  <c r="A219" i="2"/>
  <c r="B218" i="2"/>
  <c r="E148" i="2" l="1"/>
  <c r="G148" i="2" s="1"/>
  <c r="C149" i="2" s="1"/>
  <c r="A220" i="2"/>
  <c r="B219" i="2"/>
  <c r="H149" i="2" l="1"/>
  <c r="D149" i="2"/>
  <c r="A221" i="2"/>
  <c r="B220" i="2"/>
  <c r="E149" i="2" l="1"/>
  <c r="G149" i="2" s="1"/>
  <c r="C150" i="2" s="1"/>
  <c r="B221" i="2"/>
  <c r="A222" i="2"/>
  <c r="H150" i="2" l="1"/>
  <c r="D150" i="2"/>
  <c r="E150" i="2" s="1"/>
  <c r="G150" i="2" s="1"/>
  <c r="C151" i="2" s="1"/>
  <c r="A223" i="2"/>
  <c r="B222" i="2"/>
  <c r="D151" i="2" l="1"/>
  <c r="E151" i="2" s="1"/>
  <c r="G151" i="2" s="1"/>
  <c r="C152" i="2" s="1"/>
  <c r="H151" i="2"/>
  <c r="A224" i="2"/>
  <c r="B223" i="2"/>
  <c r="H152" i="2" l="1"/>
  <c r="D152" i="2"/>
  <c r="A225" i="2"/>
  <c r="B224" i="2"/>
  <c r="E152" i="2" l="1"/>
  <c r="G152" i="2" s="1"/>
  <c r="C153" i="2" s="1"/>
  <c r="B225" i="2"/>
  <c r="A226" i="2"/>
  <c r="H153" i="2" l="1"/>
  <c r="D153" i="2"/>
  <c r="E153" i="2" s="1"/>
  <c r="G153" i="2" s="1"/>
  <c r="C154" i="2" s="1"/>
  <c r="A227" i="2"/>
  <c r="B226" i="2"/>
  <c r="H154" i="2" l="1"/>
  <c r="D154" i="2"/>
  <c r="E154" i="2" s="1"/>
  <c r="G154" i="2" s="1"/>
  <c r="C155" i="2" s="1"/>
  <c r="B227" i="2"/>
  <c r="A228" i="2"/>
  <c r="H155" i="2" l="1"/>
  <c r="D155" i="2"/>
  <c r="E155" i="2" s="1"/>
  <c r="G155" i="2" s="1"/>
  <c r="C156" i="2" s="1"/>
  <c r="A229" i="2"/>
  <c r="B228" i="2"/>
  <c r="D156" i="2" l="1"/>
  <c r="H156" i="2"/>
  <c r="B229" i="2"/>
  <c r="A230" i="2"/>
  <c r="E156" i="2" l="1"/>
  <c r="G156" i="2" s="1"/>
  <c r="C157" i="2" s="1"/>
  <c r="A231" i="2"/>
  <c r="B230" i="2"/>
  <c r="H157" i="2" l="1"/>
  <c r="D157" i="2"/>
  <c r="A232" i="2"/>
  <c r="B231" i="2"/>
  <c r="E157" i="2" l="1"/>
  <c r="G157" i="2" s="1"/>
  <c r="C158" i="2" s="1"/>
  <c r="B232" i="2"/>
  <c r="A233" i="2"/>
  <c r="H158" i="2" l="1"/>
  <c r="D158" i="2"/>
  <c r="E158" i="2" s="1"/>
  <c r="G158" i="2" s="1"/>
  <c r="C159" i="2" s="1"/>
  <c r="B233" i="2"/>
  <c r="A234" i="2"/>
  <c r="H159" i="2" l="1"/>
  <c r="D159" i="2"/>
  <c r="E159" i="2" s="1"/>
  <c r="G159" i="2" s="1"/>
  <c r="C160" i="2" s="1"/>
  <c r="A235" i="2"/>
  <c r="B234" i="2"/>
  <c r="H160" i="2" l="1"/>
  <c r="D160" i="2"/>
  <c r="E160" i="2" s="1"/>
  <c r="A236" i="2"/>
  <c r="B235" i="2"/>
  <c r="G160" i="2" l="1"/>
  <c r="C161" i="2" s="1"/>
  <c r="A237" i="2"/>
  <c r="B236" i="2"/>
  <c r="H161" i="2" l="1"/>
  <c r="D161" i="2"/>
  <c r="E161" i="2" s="1"/>
  <c r="G161" i="2" s="1"/>
  <c r="C162" i="2" s="1"/>
  <c r="B237" i="2"/>
  <c r="A238" i="2"/>
  <c r="H162" i="2" l="1"/>
  <c r="D162" i="2"/>
  <c r="E162" i="2" s="1"/>
  <c r="G162" i="2" s="1"/>
  <c r="C163" i="2" s="1"/>
  <c r="A239" i="2"/>
  <c r="B238" i="2"/>
  <c r="H163" i="2" l="1"/>
  <c r="D163" i="2"/>
  <c r="E163" i="2" s="1"/>
  <c r="G163" i="2" s="1"/>
  <c r="C164" i="2" s="1"/>
  <c r="A240" i="2"/>
  <c r="B239" i="2"/>
  <c r="H164" i="2" l="1"/>
  <c r="D164" i="2"/>
  <c r="A241" i="2"/>
  <c r="B240" i="2"/>
  <c r="E164" i="2" l="1"/>
  <c r="G164" i="2" s="1"/>
  <c r="C165" i="2" s="1"/>
  <c r="B241" i="2"/>
  <c r="A242" i="2"/>
  <c r="D165" i="2" l="1"/>
  <c r="H165" i="2"/>
  <c r="A243" i="2"/>
  <c r="B242" i="2"/>
  <c r="E165" i="2" l="1"/>
  <c r="G165" i="2" s="1"/>
  <c r="C166" i="2" s="1"/>
  <c r="B243" i="2"/>
  <c r="A244" i="2"/>
  <c r="H166" i="2" l="1"/>
  <c r="D166" i="2"/>
  <c r="E166" i="2" s="1"/>
  <c r="G166" i="2" s="1"/>
  <c r="C167" i="2" s="1"/>
  <c r="A245" i="2"/>
  <c r="B244" i="2"/>
  <c r="H167" i="2" l="1"/>
  <c r="D167" i="2"/>
  <c r="E167" i="2" s="1"/>
  <c r="G167" i="2" s="1"/>
  <c r="C168" i="2" s="1"/>
  <c r="B245" i="2"/>
  <c r="A246" i="2"/>
  <c r="H168" i="2" l="1"/>
  <c r="D168" i="2"/>
  <c r="A247" i="2"/>
  <c r="B246" i="2"/>
  <c r="E168" i="2" l="1"/>
  <c r="G168" i="2" s="1"/>
  <c r="C169" i="2" s="1"/>
  <c r="A248" i="2"/>
  <c r="B247" i="2"/>
  <c r="D169" i="2" l="1"/>
  <c r="H169" i="2"/>
  <c r="B248" i="2"/>
  <c r="A249" i="2"/>
  <c r="E169" i="2" l="1"/>
  <c r="G169" i="2" s="1"/>
  <c r="C170" i="2" s="1"/>
  <c r="B249" i="2"/>
  <c r="A250" i="2"/>
  <c r="H170" i="2" l="1"/>
  <c r="D170" i="2"/>
  <c r="E170" i="2" s="1"/>
  <c r="G170" i="2" s="1"/>
  <c r="C171" i="2" s="1"/>
  <c r="B250" i="2"/>
  <c r="A251" i="2"/>
  <c r="H171" i="2" l="1"/>
  <c r="D171" i="2"/>
  <c r="E171" i="2" s="1"/>
  <c r="G171" i="2" s="1"/>
  <c r="C172" i="2" s="1"/>
  <c r="A252" i="2"/>
  <c r="B251" i="2"/>
  <c r="D172" i="2" l="1"/>
  <c r="H172" i="2"/>
  <c r="B252" i="2"/>
  <c r="A253" i="2"/>
  <c r="E172" i="2" l="1"/>
  <c r="G172" i="2" s="1"/>
  <c r="C173" i="2" s="1"/>
  <c r="A254" i="2"/>
  <c r="B253" i="2"/>
  <c r="H173" i="2" l="1"/>
  <c r="D173" i="2"/>
  <c r="A255" i="2"/>
  <c r="B254" i="2"/>
  <c r="E173" i="2" l="1"/>
  <c r="G173" i="2" s="1"/>
  <c r="C174" i="2" s="1"/>
  <c r="A256" i="2"/>
  <c r="B255" i="2"/>
  <c r="H174" i="2" l="1"/>
  <c r="D174" i="2"/>
  <c r="E174" i="2" s="1"/>
  <c r="G174" i="2" s="1"/>
  <c r="C175" i="2" s="1"/>
  <c r="A257" i="2"/>
  <c r="B256" i="2"/>
  <c r="H175" i="2" l="1"/>
  <c r="D175" i="2"/>
  <c r="E175" i="2" s="1"/>
  <c r="G175" i="2" s="1"/>
  <c r="C176" i="2" s="1"/>
  <c r="A258" i="2"/>
  <c r="B257" i="2"/>
  <c r="H176" i="2" l="1"/>
  <c r="D176" i="2"/>
  <c r="B258" i="2"/>
  <c r="A259" i="2"/>
  <c r="E176" i="2" l="1"/>
  <c r="G176" i="2" s="1"/>
  <c r="C177" i="2" s="1"/>
  <c r="A260" i="2"/>
  <c r="B259" i="2"/>
  <c r="H177" i="2" l="1"/>
  <c r="D177" i="2"/>
  <c r="E177" i="2" s="1"/>
  <c r="G177" i="2" s="1"/>
  <c r="C178" i="2" s="1"/>
  <c r="B260" i="2"/>
  <c r="A261" i="2"/>
  <c r="H178" i="2" l="1"/>
  <c r="D178" i="2"/>
  <c r="E178" i="2" s="1"/>
  <c r="G178" i="2" s="1"/>
  <c r="C179" i="2" s="1"/>
  <c r="A262" i="2"/>
  <c r="B261" i="2"/>
  <c r="H179" i="2" l="1"/>
  <c r="D179" i="2"/>
  <c r="B262" i="2"/>
  <c r="A263" i="2"/>
  <c r="E179" i="2" l="1"/>
  <c r="G179" i="2" s="1"/>
  <c r="C180" i="2" s="1"/>
  <c r="A264" i="2"/>
  <c r="B263" i="2"/>
  <c r="H180" i="2" l="1"/>
  <c r="D180" i="2"/>
  <c r="A265" i="2"/>
  <c r="B264" i="2"/>
  <c r="E180" i="2" l="1"/>
  <c r="G180" i="2" s="1"/>
  <c r="C181" i="2" s="1"/>
  <c r="A266" i="2"/>
  <c r="B265" i="2"/>
  <c r="D181" i="2" l="1"/>
  <c r="H181" i="2"/>
  <c r="B266" i="2"/>
  <c r="A267" i="2"/>
  <c r="E181" i="2" l="1"/>
  <c r="G181" i="2" s="1"/>
  <c r="C182" i="2" s="1"/>
  <c r="A268" i="2"/>
  <c r="B267" i="2"/>
  <c r="H182" i="2" l="1"/>
  <c r="D182" i="2"/>
  <c r="B268" i="2"/>
  <c r="A269" i="2"/>
  <c r="E182" i="2" l="1"/>
  <c r="G182" i="2" s="1"/>
  <c r="C183" i="2" s="1"/>
  <c r="A270" i="2"/>
  <c r="B269" i="2"/>
  <c r="H183" i="2" l="1"/>
  <c r="D183" i="2"/>
  <c r="B270" i="2"/>
  <c r="A271" i="2"/>
  <c r="E183" i="2" l="1"/>
  <c r="G183" i="2" s="1"/>
  <c r="C184" i="2" s="1"/>
  <c r="A272" i="2"/>
  <c r="B271" i="2"/>
  <c r="H184" i="2" l="1"/>
  <c r="D184" i="2"/>
  <c r="E184" i="2" s="1"/>
  <c r="G184" i="2" s="1"/>
  <c r="C185" i="2" s="1"/>
  <c r="A273" i="2"/>
  <c r="B272" i="2"/>
  <c r="H185" i="2" l="1"/>
  <c r="D185" i="2"/>
  <c r="A274" i="2"/>
  <c r="B273" i="2"/>
  <c r="E185" i="2" l="1"/>
  <c r="G185" i="2" s="1"/>
  <c r="C186" i="2" s="1"/>
  <c r="A275" i="2"/>
  <c r="B274" i="2"/>
  <c r="D186" i="2" l="1"/>
  <c r="E186" i="2" s="1"/>
  <c r="G186" i="2" s="1"/>
  <c r="C187" i="2" s="1"/>
  <c r="H186" i="2"/>
  <c r="A276" i="2"/>
  <c r="B275" i="2"/>
  <c r="H187" i="2" l="1"/>
  <c r="D187" i="2"/>
  <c r="B276" i="2"/>
  <c r="A277" i="2"/>
  <c r="E187" i="2" l="1"/>
  <c r="G187" i="2" s="1"/>
  <c r="C188" i="2" s="1"/>
  <c r="A278" i="2"/>
  <c r="B277" i="2"/>
  <c r="H188" i="2" l="1"/>
  <c r="D188" i="2"/>
  <c r="E188" i="2" s="1"/>
  <c r="G188" i="2" s="1"/>
  <c r="C189" i="2" s="1"/>
  <c r="B278" i="2"/>
  <c r="A279" i="2"/>
  <c r="H189" i="2" l="1"/>
  <c r="D189" i="2"/>
  <c r="E189" i="2" s="1"/>
  <c r="G189" i="2" s="1"/>
  <c r="C190" i="2" s="1"/>
  <c r="A280" i="2"/>
  <c r="B279" i="2"/>
  <c r="H190" i="2" l="1"/>
  <c r="D190" i="2"/>
  <c r="A281" i="2"/>
  <c r="B280" i="2"/>
  <c r="E190" i="2" l="1"/>
  <c r="G190" i="2" s="1"/>
  <c r="C191" i="2" s="1"/>
  <c r="A282" i="2"/>
  <c r="B281" i="2"/>
  <c r="H191" i="2" l="1"/>
  <c r="D191" i="2"/>
  <c r="B282" i="2"/>
  <c r="A283" i="2"/>
  <c r="E191" i="2" l="1"/>
  <c r="G191" i="2" s="1"/>
  <c r="C192" i="2" s="1"/>
  <c r="A284" i="2"/>
  <c r="B283" i="2"/>
  <c r="H192" i="2" l="1"/>
  <c r="D192" i="2"/>
  <c r="E192" i="2" s="1"/>
  <c r="G192" i="2" s="1"/>
  <c r="C193" i="2" s="1"/>
  <c r="B284" i="2"/>
  <c r="A285" i="2"/>
  <c r="H193" i="2" l="1"/>
  <c r="D193" i="2"/>
  <c r="E193" i="2" s="1"/>
  <c r="G193" i="2" s="1"/>
  <c r="C194" i="2" s="1"/>
  <c r="A286" i="2"/>
  <c r="B285" i="2"/>
  <c r="D194" i="2" l="1"/>
  <c r="H194" i="2"/>
  <c r="B286" i="2"/>
  <c r="A287" i="2"/>
  <c r="E194" i="2" l="1"/>
  <c r="G194" i="2" s="1"/>
  <c r="C195" i="2" s="1"/>
  <c r="A288" i="2"/>
  <c r="B287" i="2"/>
  <c r="H195" i="2" l="1"/>
  <c r="D195" i="2"/>
  <c r="A289" i="2"/>
  <c r="B288" i="2"/>
  <c r="E195" i="2" l="1"/>
  <c r="G195" i="2" s="1"/>
  <c r="C196" i="2" s="1"/>
  <c r="A290" i="2"/>
  <c r="B289" i="2"/>
  <c r="H196" i="2" l="1"/>
  <c r="D196" i="2"/>
  <c r="B290" i="2"/>
  <c r="A291" i="2"/>
  <c r="E196" i="2" l="1"/>
  <c r="G196" i="2" s="1"/>
  <c r="C197" i="2" s="1"/>
  <c r="A292" i="2"/>
  <c r="B291" i="2"/>
  <c r="H197" i="2" l="1"/>
  <c r="D197" i="2"/>
  <c r="E197" i="2" s="1"/>
  <c r="G197" i="2" s="1"/>
  <c r="C198" i="2" s="1"/>
  <c r="A293" i="2"/>
  <c r="B292" i="2"/>
  <c r="H198" i="2" l="1"/>
  <c r="D198" i="2"/>
  <c r="A294" i="2"/>
  <c r="B293" i="2"/>
  <c r="E198" i="2" l="1"/>
  <c r="G198" i="2" s="1"/>
  <c r="C199" i="2" s="1"/>
  <c r="B294" i="2"/>
  <c r="A295" i="2"/>
  <c r="H199" i="2" l="1"/>
  <c r="D199" i="2"/>
  <c r="A296" i="2"/>
  <c r="B295" i="2"/>
  <c r="E199" i="2" l="1"/>
  <c r="G199" i="2" s="1"/>
  <c r="C200" i="2" s="1"/>
  <c r="A297" i="2"/>
  <c r="B296" i="2"/>
  <c r="H200" i="2" l="1"/>
  <c r="D200" i="2"/>
  <c r="E200" i="2" s="1"/>
  <c r="G200" i="2" s="1"/>
  <c r="C201" i="2" s="1"/>
  <c r="A298" i="2"/>
  <c r="B297" i="2"/>
  <c r="H201" i="2" l="1"/>
  <c r="D201" i="2"/>
  <c r="E201" i="2" s="1"/>
  <c r="G201" i="2" s="1"/>
  <c r="C202" i="2" s="1"/>
  <c r="B298" i="2"/>
  <c r="A299" i="2"/>
  <c r="D202" i="2" l="1"/>
  <c r="H202" i="2"/>
  <c r="B299" i="2"/>
  <c r="A300" i="2"/>
  <c r="E202" i="2" l="1"/>
  <c r="G202" i="2" s="1"/>
  <c r="C203" i="2" s="1"/>
  <c r="B300" i="2"/>
  <c r="A301" i="2"/>
  <c r="H203" i="2" l="1"/>
  <c r="D203" i="2"/>
  <c r="E203" i="2" s="1"/>
  <c r="G203" i="2" s="1"/>
  <c r="C204" i="2" s="1"/>
  <c r="B301" i="2"/>
  <c r="A302" i="2"/>
  <c r="H204" i="2" l="1"/>
  <c r="D204" i="2"/>
  <c r="E204" i="2" s="1"/>
  <c r="B302" i="2"/>
  <c r="A303" i="2"/>
  <c r="G204" i="2" l="1"/>
  <c r="C205" i="2" s="1"/>
  <c r="B303" i="2"/>
  <c r="A304" i="2"/>
  <c r="D205" i="2" l="1"/>
  <c r="E205" i="2" s="1"/>
  <c r="G205" i="2" s="1"/>
  <c r="C206" i="2" s="1"/>
  <c r="H205" i="2"/>
  <c r="A305" i="2"/>
  <c r="B304" i="2"/>
  <c r="H206" i="2" l="1"/>
  <c r="D206" i="2"/>
  <c r="E206" i="2" s="1"/>
  <c r="B305" i="2"/>
  <c r="A306" i="2"/>
  <c r="G206" i="2" l="1"/>
  <c r="C207" i="2" s="1"/>
  <c r="B306" i="2"/>
  <c r="A307" i="2"/>
  <c r="H207" i="2" l="1"/>
  <c r="D207" i="2"/>
  <c r="E207" i="2" s="1"/>
  <c r="G207" i="2" s="1"/>
  <c r="C208" i="2" s="1"/>
  <c r="B307" i="2"/>
  <c r="A308" i="2"/>
  <c r="D208" i="2" l="1"/>
  <c r="H208" i="2"/>
  <c r="B308" i="2"/>
  <c r="A309" i="2"/>
  <c r="E208" i="2" l="1"/>
  <c r="G208" i="2" s="1"/>
  <c r="C209" i="2" s="1"/>
  <c r="B309" i="2"/>
  <c r="A310" i="2"/>
  <c r="H209" i="2" l="1"/>
  <c r="D209" i="2"/>
  <c r="E209" i="2" s="1"/>
  <c r="G209" i="2" s="1"/>
  <c r="C210" i="2" s="1"/>
  <c r="B310" i="2"/>
  <c r="A311" i="2"/>
  <c r="H210" i="2" l="1"/>
  <c r="D210" i="2"/>
  <c r="E210" i="2" s="1"/>
  <c r="B311" i="2"/>
  <c r="A312" i="2"/>
  <c r="G210" i="2" l="1"/>
  <c r="C211" i="2" s="1"/>
  <c r="A313" i="2"/>
  <c r="B312" i="2"/>
  <c r="H211" i="2" l="1"/>
  <c r="D211" i="2"/>
  <c r="B313" i="2"/>
  <c r="A314" i="2"/>
  <c r="E211" i="2" l="1"/>
  <c r="G211" i="2" s="1"/>
  <c r="C212" i="2" s="1"/>
  <c r="B314" i="2"/>
  <c r="A315" i="2"/>
  <c r="H212" i="2" l="1"/>
  <c r="D212" i="2"/>
  <c r="E212" i="2" s="1"/>
  <c r="G212" i="2" s="1"/>
  <c r="C213" i="2" s="1"/>
  <c r="B315" i="2"/>
  <c r="A316" i="2"/>
  <c r="H213" i="2" l="1"/>
  <c r="D213" i="2"/>
  <c r="E213" i="2" s="1"/>
  <c r="G213" i="2" s="1"/>
  <c r="C214" i="2" s="1"/>
  <c r="B316" i="2"/>
  <c r="A317" i="2"/>
  <c r="H214" i="2" l="1"/>
  <c r="D214" i="2"/>
  <c r="B317" i="2"/>
  <c r="A318" i="2"/>
  <c r="E214" i="2" l="1"/>
  <c r="G214" i="2" s="1"/>
  <c r="C215" i="2" s="1"/>
  <c r="A319" i="2"/>
  <c r="B318" i="2"/>
  <c r="H215" i="2" l="1"/>
  <c r="D215" i="2"/>
  <c r="E215" i="2" s="1"/>
  <c r="B319" i="2"/>
  <c r="A320" i="2"/>
  <c r="G215" i="2" l="1"/>
  <c r="C216" i="2" s="1"/>
  <c r="A321" i="2"/>
  <c r="B320" i="2"/>
  <c r="H216" i="2" l="1"/>
  <c r="D216" i="2"/>
  <c r="E216" i="2" s="1"/>
  <c r="G216" i="2" s="1"/>
  <c r="C217" i="2" s="1"/>
  <c r="B321" i="2"/>
  <c r="A322" i="2"/>
  <c r="H217" i="2" l="1"/>
  <c r="D217" i="2"/>
  <c r="E217" i="2" s="1"/>
  <c r="G217" i="2" s="1"/>
  <c r="C218" i="2" s="1"/>
  <c r="B322" i="2"/>
  <c r="A323" i="2"/>
  <c r="H218" i="2" l="1"/>
  <c r="D218" i="2"/>
  <c r="B323" i="2"/>
  <c r="A324" i="2"/>
  <c r="E218" i="2" l="1"/>
  <c r="G218" i="2" s="1"/>
  <c r="C219" i="2" s="1"/>
  <c r="B324" i="2"/>
  <c r="A325" i="2"/>
  <c r="D219" i="2" l="1"/>
  <c r="H219" i="2"/>
  <c r="B325" i="2"/>
  <c r="A326" i="2"/>
  <c r="E219" i="2" l="1"/>
  <c r="G219" i="2" s="1"/>
  <c r="C220" i="2" s="1"/>
  <c r="B326" i="2"/>
  <c r="A327" i="2"/>
  <c r="H220" i="2" l="1"/>
  <c r="D220" i="2"/>
  <c r="B327" i="2"/>
  <c r="A328" i="2"/>
  <c r="E220" i="2" l="1"/>
  <c r="G220" i="2" s="1"/>
  <c r="C221" i="2" s="1"/>
  <c r="A329" i="2"/>
  <c r="B328" i="2"/>
  <c r="H221" i="2" l="1"/>
  <c r="D221" i="2"/>
  <c r="E221" i="2" s="1"/>
  <c r="G221" i="2" s="1"/>
  <c r="C222" i="2" s="1"/>
  <c r="B329" i="2"/>
  <c r="A330" i="2"/>
  <c r="H222" i="2" l="1"/>
  <c r="D222" i="2"/>
  <c r="B330" i="2"/>
  <c r="A331" i="2"/>
  <c r="E222" i="2" l="1"/>
  <c r="G222" i="2" s="1"/>
  <c r="C223" i="2" s="1"/>
  <c r="B331" i="2"/>
  <c r="A332" i="2"/>
  <c r="H223" i="2" l="1"/>
  <c r="D223" i="2"/>
  <c r="B332" i="2"/>
  <c r="A333" i="2"/>
  <c r="E223" i="2" l="1"/>
  <c r="G223" i="2" s="1"/>
  <c r="C224" i="2" s="1"/>
  <c r="B333" i="2"/>
  <c r="A334" i="2"/>
  <c r="H224" i="2" l="1"/>
  <c r="D224" i="2"/>
  <c r="B334" i="2"/>
  <c r="A335" i="2"/>
  <c r="E224" i="2" l="1"/>
  <c r="G224" i="2" s="1"/>
  <c r="C225" i="2" s="1"/>
  <c r="B335" i="2"/>
  <c r="A336" i="2"/>
  <c r="H225" i="2" l="1"/>
  <c r="D225" i="2"/>
  <c r="E225" i="2" s="1"/>
  <c r="G225" i="2" s="1"/>
  <c r="C226" i="2" s="1"/>
  <c r="A337" i="2"/>
  <c r="B336" i="2"/>
  <c r="D226" i="2" l="1"/>
  <c r="H226" i="2"/>
  <c r="B337" i="2"/>
  <c r="A338" i="2"/>
  <c r="E226" i="2" l="1"/>
  <c r="G226" i="2" s="1"/>
  <c r="C227" i="2" s="1"/>
  <c r="B338" i="2"/>
  <c r="A339" i="2"/>
  <c r="H227" i="2" l="1"/>
  <c r="D227" i="2"/>
  <c r="B339" i="2"/>
  <c r="A340" i="2"/>
  <c r="E227" i="2" l="1"/>
  <c r="G227" i="2" s="1"/>
  <c r="C228" i="2" s="1"/>
  <c r="B340" i="2"/>
  <c r="A341" i="2"/>
  <c r="H228" i="2" l="1"/>
  <c r="D228" i="2"/>
  <c r="E228" i="2" s="1"/>
  <c r="G228" i="2" s="1"/>
  <c r="C229" i="2" s="1"/>
  <c r="B341" i="2"/>
  <c r="A342" i="2"/>
  <c r="H229" i="2" l="1"/>
  <c r="D229" i="2"/>
  <c r="E229" i="2" s="1"/>
  <c r="G229" i="2" s="1"/>
  <c r="C230" i="2" s="1"/>
  <c r="B342" i="2"/>
  <c r="A343" i="2"/>
  <c r="H230" i="2" l="1"/>
  <c r="D230" i="2"/>
  <c r="B343" i="2"/>
  <c r="A344" i="2"/>
  <c r="E230" i="2" l="1"/>
  <c r="G230" i="2" s="1"/>
  <c r="C231" i="2" s="1"/>
  <c r="A345" i="2"/>
  <c r="B344" i="2"/>
  <c r="H231" i="2" l="1"/>
  <c r="D231" i="2"/>
  <c r="E231" i="2" s="1"/>
  <c r="B345" i="2"/>
  <c r="A346" i="2"/>
  <c r="G231" i="2" l="1"/>
  <c r="C232" i="2" s="1"/>
  <c r="B346" i="2"/>
  <c r="A347" i="2"/>
  <c r="D232" i="2" l="1"/>
  <c r="E232" i="2" s="1"/>
  <c r="H232" i="2"/>
  <c r="B347" i="2"/>
  <c r="A348" i="2"/>
  <c r="G232" i="2" l="1"/>
  <c r="C233" i="2" s="1"/>
  <c r="B348" i="2"/>
  <c r="A349" i="2"/>
  <c r="H233" i="2" l="1"/>
  <c r="D233" i="2"/>
  <c r="E233" i="2" s="1"/>
  <c r="G233" i="2" s="1"/>
  <c r="C234" i="2" s="1"/>
  <c r="B349" i="2"/>
  <c r="A350" i="2"/>
  <c r="H234" i="2" l="1"/>
  <c r="D234" i="2"/>
  <c r="B350" i="2"/>
  <c r="A351" i="2"/>
  <c r="E234" i="2" l="1"/>
  <c r="G234" i="2" s="1"/>
  <c r="C235" i="2" s="1"/>
  <c r="B351" i="2"/>
  <c r="A352" i="2"/>
  <c r="H235" i="2" l="1"/>
  <c r="D235" i="2"/>
  <c r="A353" i="2"/>
  <c r="B352" i="2"/>
  <c r="E235" i="2" l="1"/>
  <c r="G235" i="2" s="1"/>
  <c r="C236" i="2" s="1"/>
  <c r="B353" i="2"/>
  <c r="A354" i="2"/>
  <c r="D236" i="2" l="1"/>
  <c r="E236" i="2" s="1"/>
  <c r="G236" i="2" s="1"/>
  <c r="C237" i="2" s="1"/>
  <c r="H236" i="2"/>
  <c r="B354" i="2"/>
  <c r="A355" i="2"/>
  <c r="D237" i="2" l="1"/>
  <c r="H237" i="2"/>
  <c r="B355" i="2"/>
  <c r="A356" i="2"/>
  <c r="E237" i="2" l="1"/>
  <c r="G237" i="2" s="1"/>
  <c r="C238" i="2" s="1"/>
  <c r="B356" i="2"/>
  <c r="A357" i="2"/>
  <c r="H238" i="2" l="1"/>
  <c r="D238" i="2"/>
  <c r="E238" i="2" s="1"/>
  <c r="B357" i="2"/>
  <c r="A358" i="2"/>
  <c r="G238" i="2" l="1"/>
  <c r="C239" i="2" s="1"/>
  <c r="B358" i="2"/>
  <c r="A359" i="2"/>
  <c r="D239" i="2" l="1"/>
  <c r="E239" i="2" s="1"/>
  <c r="H239" i="2"/>
  <c r="B359" i="2"/>
  <c r="A360" i="2"/>
  <c r="G239" i="2" l="1"/>
  <c r="C240" i="2" s="1"/>
  <c r="B360" i="2"/>
  <c r="A361" i="2"/>
  <c r="H240" i="2" l="1"/>
  <c r="D240" i="2"/>
  <c r="E240" i="2" s="1"/>
  <c r="G240" i="2" s="1"/>
  <c r="C241" i="2" s="1"/>
  <c r="B361" i="2"/>
  <c r="A362" i="2"/>
  <c r="H241" i="2" l="1"/>
  <c r="D241" i="2"/>
  <c r="E241" i="2" s="1"/>
  <c r="G241" i="2" s="1"/>
  <c r="C242" i="2" s="1"/>
  <c r="B362" i="2"/>
  <c r="A363" i="2"/>
  <c r="H242" i="2" l="1"/>
  <c r="D242" i="2"/>
  <c r="B363" i="2"/>
  <c r="A364" i="2"/>
  <c r="E242" i="2" l="1"/>
  <c r="G242" i="2" s="1"/>
  <c r="C243" i="2" s="1"/>
  <c r="B364" i="2"/>
  <c r="A365" i="2"/>
  <c r="D243" i="2" l="1"/>
  <c r="E243" i="2" s="1"/>
  <c r="H243" i="2"/>
  <c r="B365" i="2"/>
  <c r="A366" i="2"/>
  <c r="G243" i="2" l="1"/>
  <c r="C244" i="2" s="1"/>
  <c r="A367" i="2"/>
  <c r="B366" i="2"/>
  <c r="H244" i="2" l="1"/>
  <c r="D244" i="2"/>
  <c r="E244" i="2" s="1"/>
  <c r="G244" i="2" s="1"/>
  <c r="C245" i="2" s="1"/>
  <c r="B367" i="2"/>
  <c r="A368" i="2"/>
  <c r="H245" i="2" l="1"/>
  <c r="D245" i="2"/>
  <c r="E245" i="2" s="1"/>
  <c r="G245" i="2" s="1"/>
  <c r="C246" i="2" s="1"/>
  <c r="B368" i="2"/>
  <c r="A369" i="2"/>
  <c r="H246" i="2" l="1"/>
  <c r="D246" i="2"/>
  <c r="B369" i="2"/>
  <c r="A370" i="2"/>
  <c r="E246" i="2" l="1"/>
  <c r="G246" i="2" s="1"/>
  <c r="C247" i="2" s="1"/>
  <c r="B370" i="2"/>
  <c r="A371" i="2"/>
  <c r="H247" i="2" l="1"/>
  <c r="D247" i="2"/>
  <c r="B371" i="2"/>
  <c r="A372" i="2"/>
  <c r="E247" i="2" l="1"/>
  <c r="G247" i="2" s="1"/>
  <c r="C248" i="2" s="1"/>
  <c r="B372" i="2"/>
  <c r="A373" i="2"/>
  <c r="H248" i="2" l="1"/>
  <c r="D248" i="2"/>
  <c r="E248" i="2" s="1"/>
  <c r="G248" i="2" s="1"/>
  <c r="C249" i="2" s="1"/>
  <c r="B373" i="2"/>
  <c r="A374" i="2"/>
  <c r="D249" i="2" l="1"/>
  <c r="E249" i="2" s="1"/>
  <c r="G249" i="2" s="1"/>
  <c r="C250" i="2" s="1"/>
  <c r="H249" i="2"/>
  <c r="A375" i="2"/>
  <c r="B374" i="2"/>
  <c r="H250" i="2" l="1"/>
  <c r="D250" i="2"/>
  <c r="E250" i="2" s="1"/>
  <c r="B375" i="2"/>
  <c r="A376" i="2"/>
  <c r="G250" i="2" l="1"/>
  <c r="C251" i="2" s="1"/>
  <c r="B376" i="2"/>
  <c r="A377" i="2"/>
  <c r="H251" i="2" l="1"/>
  <c r="D251" i="2"/>
  <c r="B377" i="2"/>
  <c r="A378" i="2"/>
  <c r="E251" i="2" l="1"/>
  <c r="G251" i="2" s="1"/>
  <c r="C252" i="2" s="1"/>
  <c r="B378" i="2"/>
  <c r="A379" i="2"/>
  <c r="H252" i="2" l="1"/>
  <c r="D252" i="2"/>
  <c r="E252" i="2" s="1"/>
  <c r="G252" i="2" s="1"/>
  <c r="C253" i="2" s="1"/>
  <c r="B379" i="2"/>
  <c r="A380" i="2"/>
  <c r="H253" i="2" l="1"/>
  <c r="D253" i="2"/>
  <c r="E253" i="2" s="1"/>
  <c r="G253" i="2" s="1"/>
  <c r="C254" i="2" s="1"/>
  <c r="B380" i="2"/>
  <c r="A381" i="2"/>
  <c r="H254" i="2" l="1"/>
  <c r="D254" i="2"/>
  <c r="E254" i="2" s="1"/>
  <c r="B381" i="2"/>
  <c r="A382" i="2"/>
  <c r="G254" i="2" l="1"/>
  <c r="C255" i="2" s="1"/>
  <c r="A383" i="2"/>
  <c r="B382" i="2"/>
  <c r="H255" i="2" l="1"/>
  <c r="D255" i="2"/>
  <c r="B383" i="2"/>
  <c r="A384" i="2"/>
  <c r="E255" i="2" l="1"/>
  <c r="G255" i="2" s="1"/>
  <c r="C256" i="2" s="1"/>
  <c r="B384" i="2"/>
  <c r="A385" i="2"/>
  <c r="H256" i="2" l="1"/>
  <c r="D256" i="2"/>
  <c r="E256" i="2" s="1"/>
  <c r="G256" i="2" s="1"/>
  <c r="C257" i="2" s="1"/>
  <c r="B385" i="2"/>
  <c r="A386" i="2"/>
  <c r="H257" i="2" l="1"/>
  <c r="D257" i="2"/>
  <c r="E257" i="2" s="1"/>
  <c r="G257" i="2" s="1"/>
  <c r="C258" i="2" s="1"/>
  <c r="B386" i="2"/>
  <c r="A387" i="2"/>
  <c r="H258" i="2" l="1"/>
  <c r="D258" i="2"/>
  <c r="B387" i="2"/>
  <c r="A388" i="2"/>
  <c r="E258" i="2" l="1"/>
  <c r="G258" i="2" s="1"/>
  <c r="C259" i="2" s="1"/>
  <c r="B388" i="2"/>
  <c r="A389" i="2"/>
  <c r="H259" i="2" l="1"/>
  <c r="D259" i="2"/>
  <c r="B389" i="2"/>
  <c r="A390" i="2"/>
  <c r="E259" i="2" l="1"/>
  <c r="G259" i="2" s="1"/>
  <c r="C260" i="2" s="1"/>
  <c r="B390" i="2"/>
  <c r="A391" i="2"/>
  <c r="H260" i="2" l="1"/>
  <c r="D260" i="2"/>
  <c r="E260" i="2" s="1"/>
  <c r="G260" i="2" s="1"/>
  <c r="C261" i="2" s="1"/>
  <c r="B391" i="2"/>
  <c r="A392" i="2"/>
  <c r="D261" i="2" l="1"/>
  <c r="H261" i="2"/>
  <c r="B392" i="2"/>
  <c r="A393" i="2"/>
  <c r="E261" i="2" l="1"/>
  <c r="G261" i="2" s="1"/>
  <c r="C262" i="2" s="1"/>
  <c r="B393" i="2"/>
  <c r="A394" i="2"/>
  <c r="H262" i="2" l="1"/>
  <c r="D262" i="2"/>
  <c r="B394" i="2"/>
  <c r="A395" i="2"/>
  <c r="E262" i="2" l="1"/>
  <c r="G262" i="2" s="1"/>
  <c r="C263" i="2" s="1"/>
  <c r="B395" i="2"/>
  <c r="A396" i="2"/>
  <c r="D263" i="2" l="1"/>
  <c r="H263" i="2"/>
  <c r="B396" i="2"/>
  <c r="A397" i="2"/>
  <c r="E263" i="2" l="1"/>
  <c r="G263" i="2" s="1"/>
  <c r="C264" i="2" s="1"/>
  <c r="B397" i="2"/>
  <c r="A398" i="2"/>
  <c r="H264" i="2" l="1"/>
  <c r="D264" i="2"/>
  <c r="E264" i="2" s="1"/>
  <c r="G264" i="2" s="1"/>
  <c r="C265" i="2" s="1"/>
  <c r="A399" i="2"/>
  <c r="B398" i="2"/>
  <c r="D265" i="2" l="1"/>
  <c r="H265" i="2"/>
  <c r="B399" i="2"/>
  <c r="A400" i="2"/>
  <c r="E265" i="2" l="1"/>
  <c r="G265" i="2" s="1"/>
  <c r="C266" i="2" s="1"/>
  <c r="B400" i="2"/>
  <c r="A401" i="2"/>
  <c r="H266" i="2" l="1"/>
  <c r="D266" i="2"/>
  <c r="B401" i="2"/>
  <c r="A402" i="2"/>
  <c r="E266" i="2" l="1"/>
  <c r="G266" i="2" s="1"/>
  <c r="C267" i="2" s="1"/>
  <c r="B402" i="2"/>
  <c r="A403" i="2"/>
  <c r="H267" i="2" l="1"/>
  <c r="D267" i="2"/>
  <c r="B403" i="2"/>
  <c r="A404" i="2"/>
  <c r="E267" i="2" l="1"/>
  <c r="G267" i="2" s="1"/>
  <c r="C268" i="2" s="1"/>
  <c r="B404" i="2"/>
  <c r="A405" i="2"/>
  <c r="H268" i="2" l="1"/>
  <c r="D268" i="2"/>
  <c r="E268" i="2" s="1"/>
  <c r="G268" i="2" s="1"/>
  <c r="C269" i="2" s="1"/>
  <c r="B405" i="2"/>
  <c r="A406" i="2"/>
  <c r="H269" i="2" l="1"/>
  <c r="D269" i="2"/>
  <c r="E269" i="2" s="1"/>
  <c r="G269" i="2" s="1"/>
  <c r="C270" i="2" s="1"/>
  <c r="A407" i="2"/>
  <c r="B406" i="2"/>
  <c r="H270" i="2" l="1"/>
  <c r="D270" i="2"/>
  <c r="E270" i="2" s="1"/>
  <c r="G270" i="2" s="1"/>
  <c r="C271" i="2" s="1"/>
  <c r="B407" i="2"/>
  <c r="A408" i="2"/>
  <c r="D271" i="2" l="1"/>
  <c r="E271" i="2" s="1"/>
  <c r="G271" i="2" s="1"/>
  <c r="C272" i="2" s="1"/>
  <c r="H271" i="2"/>
  <c r="B408" i="2"/>
  <c r="A409" i="2"/>
  <c r="D272" i="2" l="1"/>
  <c r="E272" i="2" s="1"/>
  <c r="G272" i="2" s="1"/>
  <c r="C273" i="2" s="1"/>
  <c r="H272" i="2"/>
  <c r="B409" i="2"/>
  <c r="A410" i="2"/>
  <c r="H273" i="2" l="1"/>
  <c r="D273" i="2"/>
  <c r="E273" i="2" s="1"/>
  <c r="G273" i="2" s="1"/>
  <c r="C274" i="2" s="1"/>
  <c r="B410" i="2"/>
  <c r="A411" i="2"/>
  <c r="H274" i="2" l="1"/>
  <c r="D274" i="2"/>
  <c r="E274" i="2" s="1"/>
  <c r="G274" i="2" s="1"/>
  <c r="C275" i="2" s="1"/>
  <c r="B411" i="2"/>
  <c r="A412" i="2"/>
  <c r="H275" i="2" l="1"/>
  <c r="D275" i="2"/>
  <c r="E275" i="2" s="1"/>
  <c r="G275" i="2" s="1"/>
  <c r="C276" i="2" s="1"/>
  <c r="B412" i="2"/>
  <c r="A413" i="2"/>
  <c r="H276" i="2" l="1"/>
  <c r="D276" i="2"/>
  <c r="E276" i="2" s="1"/>
  <c r="G276" i="2" s="1"/>
  <c r="C277" i="2" s="1"/>
  <c r="B413" i="2"/>
  <c r="A414" i="2"/>
  <c r="H277" i="2" l="1"/>
  <c r="D277" i="2"/>
  <c r="E277" i="2" s="1"/>
  <c r="G277" i="2" s="1"/>
  <c r="C278" i="2" s="1"/>
  <c r="A415" i="2"/>
  <c r="B414" i="2"/>
  <c r="H278" i="2" l="1"/>
  <c r="D278" i="2"/>
  <c r="E278" i="2" s="1"/>
  <c r="G278" i="2" s="1"/>
  <c r="C279" i="2" s="1"/>
  <c r="B415" i="2"/>
  <c r="A416" i="2"/>
  <c r="D279" i="2" l="1"/>
  <c r="E279" i="2" s="1"/>
  <c r="G279" i="2" s="1"/>
  <c r="C280" i="2" s="1"/>
  <c r="H279" i="2"/>
  <c r="B416" i="2"/>
  <c r="A417" i="2"/>
  <c r="H280" i="2" l="1"/>
  <c r="D280" i="2"/>
  <c r="E280" i="2" s="1"/>
  <c r="G280" i="2" s="1"/>
  <c r="C281" i="2" s="1"/>
  <c r="B417" i="2"/>
  <c r="A418" i="2"/>
  <c r="H281" i="2" l="1"/>
  <c r="D281" i="2"/>
  <c r="E281" i="2" s="1"/>
  <c r="G281" i="2" s="1"/>
  <c r="C282" i="2" s="1"/>
  <c r="B418" i="2"/>
  <c r="A419" i="2"/>
  <c r="H282" i="2" l="1"/>
  <c r="D282" i="2"/>
  <c r="E282" i="2" s="1"/>
  <c r="G282" i="2" s="1"/>
  <c r="C283" i="2" s="1"/>
  <c r="B419" i="2"/>
  <c r="A420" i="2"/>
  <c r="H283" i="2" l="1"/>
  <c r="D283" i="2"/>
  <c r="E283" i="2" s="1"/>
  <c r="G283" i="2" s="1"/>
  <c r="C284" i="2" s="1"/>
  <c r="B420" i="2"/>
  <c r="A421" i="2"/>
  <c r="D284" i="2" l="1"/>
  <c r="E284" i="2" s="1"/>
  <c r="G284" i="2" s="1"/>
  <c r="C285" i="2" s="1"/>
  <c r="H284" i="2"/>
  <c r="B421" i="2"/>
  <c r="A422" i="2"/>
  <c r="H285" i="2" l="1"/>
  <c r="D285" i="2"/>
  <c r="E285" i="2" s="1"/>
  <c r="G285" i="2" s="1"/>
  <c r="C286" i="2" s="1"/>
  <c r="A423" i="2"/>
  <c r="B422" i="2"/>
  <c r="H286" i="2" l="1"/>
  <c r="D286" i="2"/>
  <c r="E286" i="2" s="1"/>
  <c r="G286" i="2" s="1"/>
  <c r="C287" i="2" s="1"/>
  <c r="B423" i="2"/>
  <c r="A424" i="2"/>
  <c r="H287" i="2" l="1"/>
  <c r="D287" i="2"/>
  <c r="E287" i="2" s="1"/>
  <c r="G287" i="2" s="1"/>
  <c r="C288" i="2" s="1"/>
  <c r="B424" i="2"/>
  <c r="A425" i="2"/>
  <c r="H288" i="2" l="1"/>
  <c r="D288" i="2"/>
  <c r="E288" i="2" s="1"/>
  <c r="G288" i="2" s="1"/>
  <c r="C289" i="2" s="1"/>
  <c r="B425" i="2"/>
  <c r="A426" i="2"/>
  <c r="H289" i="2" l="1"/>
  <c r="D289" i="2"/>
  <c r="E289" i="2" s="1"/>
  <c r="G289" i="2" s="1"/>
  <c r="C290" i="2" s="1"/>
  <c r="B426" i="2"/>
  <c r="A427" i="2"/>
  <c r="D290" i="2" l="1"/>
  <c r="E290" i="2" s="1"/>
  <c r="G290" i="2" s="1"/>
  <c r="C291" i="2" s="1"/>
  <c r="H290" i="2"/>
  <c r="B427" i="2"/>
  <c r="A428" i="2"/>
  <c r="H291" i="2" l="1"/>
  <c r="D291" i="2"/>
  <c r="E291" i="2" s="1"/>
  <c r="G291" i="2" s="1"/>
  <c r="C292" i="2" s="1"/>
  <c r="B428" i="2"/>
  <c r="A429" i="2"/>
  <c r="H292" i="2" l="1"/>
  <c r="D292" i="2"/>
  <c r="E292" i="2" s="1"/>
  <c r="G292" i="2" s="1"/>
  <c r="C293" i="2" s="1"/>
  <c r="B429" i="2"/>
  <c r="A430" i="2"/>
  <c r="H293" i="2" l="1"/>
  <c r="D293" i="2"/>
  <c r="E293" i="2" s="1"/>
  <c r="G293" i="2" s="1"/>
  <c r="C294" i="2" s="1"/>
  <c r="B430" i="2"/>
  <c r="D294" i="2" l="1"/>
  <c r="E294" i="2" s="1"/>
  <c r="G294" i="2" s="1"/>
  <c r="C295" i="2" s="1"/>
  <c r="H294" i="2"/>
  <c r="H295" i="2" l="1"/>
  <c r="D295" i="2"/>
  <c r="E295" i="2" s="1"/>
  <c r="G295" i="2" s="1"/>
  <c r="C296" i="2" s="1"/>
  <c r="H296" i="2" l="1"/>
  <c r="D296" i="2"/>
  <c r="E296" i="2" s="1"/>
  <c r="G296" i="2" s="1"/>
  <c r="C297" i="2" s="1"/>
  <c r="H297" i="2" l="1"/>
  <c r="D297" i="2"/>
  <c r="E297" i="2" s="1"/>
  <c r="G297" i="2" s="1"/>
  <c r="C298" i="2" s="1"/>
  <c r="H298" i="2" l="1"/>
  <c r="D298" i="2"/>
  <c r="E298" i="2" s="1"/>
  <c r="G298" i="2" s="1"/>
  <c r="C299" i="2" s="1"/>
  <c r="D299" i="2" l="1"/>
  <c r="E299" i="2" s="1"/>
  <c r="G299" i="2" s="1"/>
  <c r="C300" i="2" s="1"/>
  <c r="H299" i="2"/>
  <c r="H300" i="2" l="1"/>
  <c r="D300" i="2"/>
  <c r="E300" i="2" s="1"/>
  <c r="G300" i="2" s="1"/>
  <c r="C301" i="2" s="1"/>
  <c r="D301" i="2" l="1"/>
  <c r="E301" i="2" s="1"/>
  <c r="G301" i="2" s="1"/>
  <c r="C302" i="2" s="1"/>
  <c r="H301" i="2"/>
  <c r="D302" i="2" l="1"/>
  <c r="E302" i="2" s="1"/>
  <c r="G302" i="2" s="1"/>
  <c r="C303" i="2" s="1"/>
  <c r="H302" i="2"/>
  <c r="D303" i="2" l="1"/>
  <c r="E303" i="2" s="1"/>
  <c r="G303" i="2" s="1"/>
  <c r="C304" i="2" s="1"/>
  <c r="H303" i="2"/>
  <c r="H304" i="2" l="1"/>
  <c r="D304" i="2"/>
  <c r="E304" i="2" s="1"/>
  <c r="G304" i="2" s="1"/>
  <c r="C305" i="2" s="1"/>
  <c r="H305" i="2" l="1"/>
  <c r="D305" i="2"/>
  <c r="E305" i="2" s="1"/>
  <c r="G305" i="2" s="1"/>
  <c r="C306" i="2" s="1"/>
  <c r="D306" i="2" l="1"/>
  <c r="E306" i="2" s="1"/>
  <c r="G306" i="2" s="1"/>
  <c r="C307" i="2" s="1"/>
  <c r="H306" i="2"/>
  <c r="H307" i="2" l="1"/>
  <c r="D307" i="2"/>
  <c r="E307" i="2" s="1"/>
  <c r="G307" i="2" s="1"/>
  <c r="C308" i="2" s="1"/>
  <c r="D308" i="2" l="1"/>
  <c r="E308" i="2" s="1"/>
  <c r="G308" i="2" s="1"/>
  <c r="C309" i="2" s="1"/>
  <c r="H308" i="2"/>
  <c r="D309" i="2" l="1"/>
  <c r="E309" i="2" s="1"/>
  <c r="G309" i="2" s="1"/>
  <c r="C310" i="2" s="1"/>
  <c r="H309" i="2"/>
  <c r="H310" i="2" l="1"/>
  <c r="D310" i="2"/>
  <c r="E310" i="2" s="1"/>
  <c r="G310" i="2" s="1"/>
  <c r="C311" i="2" s="1"/>
  <c r="D311" i="2" l="1"/>
  <c r="E311" i="2" s="1"/>
  <c r="G311" i="2" s="1"/>
  <c r="C312" i="2" s="1"/>
  <c r="H311" i="2"/>
  <c r="H312" i="2" l="1"/>
  <c r="D312" i="2"/>
  <c r="E312" i="2" s="1"/>
  <c r="G312" i="2" s="1"/>
  <c r="C313" i="2" s="1"/>
  <c r="H313" i="2" l="1"/>
  <c r="D313" i="2"/>
  <c r="E313" i="2" s="1"/>
  <c r="G313" i="2" s="1"/>
  <c r="C314" i="2" s="1"/>
  <c r="H314" i="2" l="1"/>
  <c r="D314" i="2"/>
  <c r="E314" i="2" s="1"/>
  <c r="G314" i="2" s="1"/>
  <c r="C315" i="2" s="1"/>
  <c r="H315" i="2" l="1"/>
  <c r="D315" i="2"/>
  <c r="E315" i="2" s="1"/>
  <c r="G315" i="2" s="1"/>
  <c r="C316" i="2" s="1"/>
  <c r="D316" i="2" l="1"/>
  <c r="E316" i="2" s="1"/>
  <c r="G316" i="2" s="1"/>
  <c r="C317" i="2" s="1"/>
  <c r="H316" i="2"/>
  <c r="D317" i="2" l="1"/>
  <c r="E317" i="2" s="1"/>
  <c r="G317" i="2" s="1"/>
  <c r="C318" i="2" s="1"/>
  <c r="H317" i="2"/>
  <c r="D318" i="2" l="1"/>
  <c r="E318" i="2" s="1"/>
  <c r="G318" i="2" s="1"/>
  <c r="C319" i="2" s="1"/>
  <c r="H318" i="2"/>
  <c r="D319" i="2" l="1"/>
  <c r="E319" i="2" s="1"/>
  <c r="G319" i="2" s="1"/>
  <c r="C320" i="2" s="1"/>
  <c r="H319" i="2"/>
  <c r="H320" i="2" l="1"/>
  <c r="D320" i="2"/>
  <c r="E320" i="2" s="1"/>
  <c r="G320" i="2" s="1"/>
  <c r="C321" i="2" s="1"/>
  <c r="H321" i="2" l="1"/>
  <c r="D321" i="2"/>
  <c r="E321" i="2" s="1"/>
  <c r="G321" i="2" s="1"/>
  <c r="C322" i="2" s="1"/>
  <c r="H322" i="2" l="1"/>
  <c r="D322" i="2"/>
  <c r="E322" i="2" s="1"/>
  <c r="G322" i="2" s="1"/>
  <c r="C323" i="2" s="1"/>
  <c r="H323" i="2" l="1"/>
  <c r="D323" i="2"/>
  <c r="E323" i="2" s="1"/>
  <c r="G323" i="2" s="1"/>
  <c r="C324" i="2" s="1"/>
  <c r="D324" i="2" l="1"/>
  <c r="E324" i="2" s="1"/>
  <c r="G324" i="2" s="1"/>
  <c r="C325" i="2" s="1"/>
  <c r="H324" i="2"/>
  <c r="H325" i="2" l="1"/>
  <c r="D325" i="2"/>
  <c r="E325" i="2" s="1"/>
  <c r="G325" i="2" s="1"/>
  <c r="C326" i="2" s="1"/>
  <c r="D326" i="2" l="1"/>
  <c r="E326" i="2" s="1"/>
  <c r="G326" i="2" s="1"/>
  <c r="C327" i="2" s="1"/>
  <c r="H326" i="2"/>
  <c r="H327" i="2" l="1"/>
  <c r="D327" i="2"/>
  <c r="E327" i="2" s="1"/>
  <c r="G327" i="2" s="1"/>
  <c r="C328" i="2" s="1"/>
  <c r="H328" i="2" l="1"/>
  <c r="D328" i="2"/>
  <c r="E328" i="2" s="1"/>
  <c r="G328" i="2" s="1"/>
  <c r="C329" i="2" s="1"/>
  <c r="D329" i="2" l="1"/>
  <c r="E329" i="2" s="1"/>
  <c r="G329" i="2" s="1"/>
  <c r="C330" i="2" s="1"/>
  <c r="H329" i="2"/>
  <c r="H330" i="2" l="1"/>
  <c r="D330" i="2"/>
  <c r="E330" i="2" s="1"/>
  <c r="G330" i="2" s="1"/>
  <c r="C331" i="2" s="1"/>
  <c r="D331" i="2" l="1"/>
  <c r="E331" i="2" s="1"/>
  <c r="G331" i="2" s="1"/>
  <c r="C332" i="2" s="1"/>
  <c r="H331" i="2"/>
  <c r="H332" i="2" l="1"/>
  <c r="D332" i="2"/>
  <c r="E332" i="2" s="1"/>
  <c r="G332" i="2" s="1"/>
  <c r="C333" i="2" s="1"/>
  <c r="D333" i="2" l="1"/>
  <c r="E333" i="2" s="1"/>
  <c r="G333" i="2" s="1"/>
  <c r="C334" i="2" s="1"/>
  <c r="H333" i="2"/>
  <c r="H334" i="2" l="1"/>
  <c r="D334" i="2"/>
  <c r="E334" i="2" s="1"/>
  <c r="G334" i="2" s="1"/>
  <c r="C335" i="2" s="1"/>
  <c r="D335" i="2" l="1"/>
  <c r="E335" i="2" s="1"/>
  <c r="G335" i="2" s="1"/>
  <c r="C336" i="2" s="1"/>
  <c r="H335" i="2"/>
  <c r="D336" i="2" l="1"/>
  <c r="E336" i="2" s="1"/>
  <c r="G336" i="2" s="1"/>
  <c r="C337" i="2" s="1"/>
  <c r="H336" i="2"/>
  <c r="H337" i="2" l="1"/>
  <c r="D337" i="2"/>
  <c r="E337" i="2" s="1"/>
  <c r="G337" i="2" s="1"/>
  <c r="C338" i="2" s="1"/>
  <c r="H338" i="2" l="1"/>
  <c r="D338" i="2"/>
  <c r="E338" i="2" s="1"/>
  <c r="G338" i="2" s="1"/>
  <c r="C339" i="2" s="1"/>
  <c r="H339" i="2" l="1"/>
  <c r="D339" i="2"/>
  <c r="E339" i="2" s="1"/>
  <c r="G339" i="2" s="1"/>
  <c r="C340" i="2" s="1"/>
  <c r="D340" i="2" l="1"/>
  <c r="E340" i="2" s="1"/>
  <c r="G340" i="2" s="1"/>
  <c r="C341" i="2" s="1"/>
  <c r="H340" i="2"/>
  <c r="H341" i="2" l="1"/>
  <c r="D341" i="2"/>
  <c r="E341" i="2" s="1"/>
  <c r="G341" i="2" s="1"/>
  <c r="C342" i="2" s="1"/>
  <c r="D342" i="2" l="1"/>
  <c r="E342" i="2" s="1"/>
  <c r="G342" i="2" s="1"/>
  <c r="C343" i="2" s="1"/>
  <c r="H342" i="2"/>
  <c r="D343" i="2" l="1"/>
  <c r="E343" i="2" s="1"/>
  <c r="G343" i="2" s="1"/>
  <c r="C344" i="2" s="1"/>
  <c r="H343" i="2"/>
  <c r="D344" i="2" l="1"/>
  <c r="E344" i="2" s="1"/>
  <c r="G344" i="2" s="1"/>
  <c r="C345" i="2" s="1"/>
  <c r="H344" i="2"/>
  <c r="H345" i="2" l="1"/>
  <c r="D345" i="2"/>
  <c r="E345" i="2" s="1"/>
  <c r="G345" i="2" s="1"/>
  <c r="C346" i="2" s="1"/>
  <c r="D346" i="2" l="1"/>
  <c r="E346" i="2" s="1"/>
  <c r="G346" i="2" s="1"/>
  <c r="C347" i="2" s="1"/>
  <c r="H346" i="2"/>
  <c r="H347" i="2" l="1"/>
  <c r="D347" i="2"/>
  <c r="E347" i="2" s="1"/>
  <c r="G347" i="2" s="1"/>
  <c r="C348" i="2" s="1"/>
  <c r="H348" i="2" l="1"/>
  <c r="D348" i="2"/>
  <c r="E348" i="2" s="1"/>
  <c r="G348" i="2" s="1"/>
  <c r="C349" i="2" s="1"/>
  <c r="H349" i="2" l="1"/>
  <c r="D349" i="2"/>
  <c r="E349" i="2" s="1"/>
  <c r="G349" i="2" s="1"/>
  <c r="C350" i="2" s="1"/>
  <c r="H350" i="2" l="1"/>
  <c r="D350" i="2"/>
  <c r="E350" i="2" s="1"/>
  <c r="G350" i="2" s="1"/>
  <c r="C351" i="2" s="1"/>
  <c r="D351" i="2" l="1"/>
  <c r="E351" i="2" s="1"/>
  <c r="G351" i="2" s="1"/>
  <c r="C352" i="2" s="1"/>
  <c r="H351" i="2"/>
  <c r="H352" i="2" l="1"/>
  <c r="D352" i="2"/>
  <c r="E352" i="2" s="1"/>
  <c r="G352" i="2" s="1"/>
  <c r="C353" i="2" s="1"/>
  <c r="H353" i="2" l="1"/>
  <c r="D353" i="2"/>
  <c r="E353" i="2" s="1"/>
  <c r="G353" i="2" s="1"/>
  <c r="C354" i="2" s="1"/>
  <c r="D354" i="2" l="1"/>
  <c r="E354" i="2" s="1"/>
  <c r="G354" i="2" s="1"/>
  <c r="C355" i="2" s="1"/>
  <c r="H354" i="2"/>
  <c r="H355" i="2" l="1"/>
  <c r="D355" i="2"/>
  <c r="E355" i="2" s="1"/>
  <c r="G355" i="2" s="1"/>
  <c r="C356" i="2" s="1"/>
  <c r="D356" i="2" l="1"/>
  <c r="E356" i="2" s="1"/>
  <c r="G356" i="2" s="1"/>
  <c r="C357" i="2" s="1"/>
  <c r="H356" i="2"/>
  <c r="D357" i="2" l="1"/>
  <c r="E357" i="2" s="1"/>
  <c r="G357" i="2" s="1"/>
  <c r="C358" i="2" s="1"/>
  <c r="H357" i="2"/>
  <c r="H358" i="2" l="1"/>
  <c r="D358" i="2"/>
  <c r="E358" i="2" s="1"/>
  <c r="G358" i="2" s="1"/>
  <c r="C359" i="2" s="1"/>
  <c r="D359" i="2" l="1"/>
  <c r="E359" i="2" s="1"/>
  <c r="G359" i="2" s="1"/>
  <c r="C360" i="2" s="1"/>
  <c r="H359" i="2"/>
  <c r="D360" i="2" l="1"/>
  <c r="E360" i="2" s="1"/>
  <c r="G360" i="2" s="1"/>
  <c r="C361" i="2" s="1"/>
  <c r="H360" i="2"/>
  <c r="H361" i="2" l="1"/>
  <c r="D361" i="2"/>
  <c r="E361" i="2" s="1"/>
  <c r="G361" i="2" s="1"/>
  <c r="C362" i="2" s="1"/>
  <c r="H362" i="2" l="1"/>
  <c r="D362" i="2"/>
  <c r="E362" i="2" s="1"/>
  <c r="G362" i="2" s="1"/>
  <c r="C363" i="2" s="1"/>
  <c r="D363" i="2" l="1"/>
  <c r="E363" i="2" s="1"/>
  <c r="G363" i="2" s="1"/>
  <c r="C364" i="2" s="1"/>
  <c r="H363" i="2"/>
  <c r="H364" i="2" l="1"/>
  <c r="D364" i="2"/>
  <c r="E364" i="2" s="1"/>
  <c r="G364" i="2" s="1"/>
  <c r="C365" i="2" s="1"/>
  <c r="H365" i="2" l="1"/>
  <c r="D365" i="2"/>
  <c r="E365" i="2" s="1"/>
  <c r="G365" i="2" s="1"/>
  <c r="C366" i="2" s="1"/>
  <c r="H366" i="2" l="1"/>
  <c r="D366" i="2"/>
  <c r="E366" i="2" s="1"/>
  <c r="G366" i="2" s="1"/>
  <c r="C367" i="2" s="1"/>
  <c r="D367" i="2" l="1"/>
  <c r="E367" i="2" s="1"/>
  <c r="G367" i="2" s="1"/>
  <c r="C368" i="2" s="1"/>
  <c r="H367" i="2"/>
  <c r="H368" i="2" l="1"/>
  <c r="D368" i="2"/>
  <c r="E368" i="2" s="1"/>
  <c r="G368" i="2" s="1"/>
  <c r="C369" i="2" s="1"/>
  <c r="H369" i="2" l="1"/>
  <c r="D369" i="2"/>
  <c r="E369" i="2" s="1"/>
  <c r="G369" i="2" s="1"/>
  <c r="C370" i="2" s="1"/>
  <c r="D370" i="2" l="1"/>
  <c r="E370" i="2" s="1"/>
  <c r="G370" i="2" s="1"/>
  <c r="C371" i="2" s="1"/>
  <c r="H370" i="2"/>
  <c r="H371" i="2" l="1"/>
  <c r="D371" i="2"/>
  <c r="E371" i="2" s="1"/>
  <c r="G371" i="2" s="1"/>
  <c r="C372" i="2" s="1"/>
  <c r="H372" i="2" l="1"/>
  <c r="D372" i="2"/>
  <c r="E372" i="2" s="1"/>
  <c r="G372" i="2" s="1"/>
  <c r="C373" i="2" s="1"/>
  <c r="H373" i="2" l="1"/>
  <c r="D373" i="2"/>
  <c r="E373" i="2" s="1"/>
  <c r="G373" i="2" s="1"/>
  <c r="C374" i="2" s="1"/>
  <c r="H374" i="2" l="1"/>
  <c r="D374" i="2"/>
  <c r="E374" i="2" s="1"/>
  <c r="G374" i="2" s="1"/>
  <c r="C375" i="2" s="1"/>
  <c r="D375" i="2" l="1"/>
  <c r="E375" i="2" s="1"/>
  <c r="G375" i="2" s="1"/>
  <c r="C376" i="2" s="1"/>
  <c r="H375" i="2"/>
  <c r="H376" i="2" l="1"/>
  <c r="D376" i="2"/>
  <c r="E376" i="2" s="1"/>
  <c r="G376" i="2" s="1"/>
  <c r="C377" i="2" s="1"/>
  <c r="D377" i="2" l="1"/>
  <c r="E377" i="2" s="1"/>
  <c r="G377" i="2" s="1"/>
  <c r="C378" i="2" s="1"/>
  <c r="H377" i="2"/>
  <c r="D378" i="2" l="1"/>
  <c r="E378" i="2" s="1"/>
  <c r="G378" i="2" s="1"/>
  <c r="C379" i="2" s="1"/>
  <c r="H378" i="2"/>
  <c r="D379" i="2" l="1"/>
  <c r="E379" i="2" s="1"/>
  <c r="G379" i="2" s="1"/>
  <c r="C380" i="2" s="1"/>
  <c r="H379" i="2"/>
  <c r="D380" i="2" l="1"/>
  <c r="E380" i="2" s="1"/>
  <c r="G380" i="2" s="1"/>
  <c r="C381" i="2" s="1"/>
  <c r="H380" i="2"/>
  <c r="H381" i="2" l="1"/>
  <c r="D381" i="2"/>
  <c r="E381" i="2" s="1"/>
  <c r="G381" i="2" s="1"/>
  <c r="C382" i="2" s="1"/>
  <c r="H382" i="2" l="1"/>
  <c r="D382" i="2"/>
  <c r="E382" i="2" s="1"/>
  <c r="G382" i="2" s="1"/>
  <c r="C383" i="2" s="1"/>
  <c r="D383" i="2" l="1"/>
  <c r="E383" i="2" s="1"/>
  <c r="G383" i="2" s="1"/>
  <c r="C384" i="2" s="1"/>
  <c r="H383" i="2"/>
  <c r="H384" i="2" l="1"/>
  <c r="D384" i="2"/>
  <c r="E384" i="2" s="1"/>
  <c r="G384" i="2" s="1"/>
  <c r="C385" i="2" s="1"/>
  <c r="D385" i="2" l="1"/>
  <c r="E385" i="2" s="1"/>
  <c r="G385" i="2" s="1"/>
  <c r="C386" i="2" s="1"/>
  <c r="H385" i="2"/>
  <c r="H386" i="2" l="1"/>
  <c r="D386" i="2"/>
  <c r="E386" i="2" s="1"/>
  <c r="G386" i="2" s="1"/>
  <c r="C387" i="2" s="1"/>
  <c r="D387" i="2" l="1"/>
  <c r="E387" i="2" s="1"/>
  <c r="G387" i="2" s="1"/>
  <c r="C388" i="2" s="1"/>
  <c r="H387" i="2"/>
  <c r="H388" i="2" l="1"/>
  <c r="D388" i="2"/>
  <c r="E388" i="2" s="1"/>
  <c r="G388" i="2" s="1"/>
  <c r="C389" i="2" s="1"/>
  <c r="H389" i="2" l="1"/>
  <c r="D389" i="2"/>
  <c r="E389" i="2" s="1"/>
  <c r="G389" i="2" s="1"/>
  <c r="C390" i="2" s="1"/>
  <c r="H390" i="2" l="1"/>
  <c r="D390" i="2"/>
  <c r="E390" i="2" s="1"/>
  <c r="G390" i="2" s="1"/>
  <c r="C391" i="2" s="1"/>
  <c r="H391" i="2" l="1"/>
  <c r="D391" i="2"/>
  <c r="E391" i="2" s="1"/>
  <c r="G391" i="2" s="1"/>
  <c r="C392" i="2" s="1"/>
  <c r="H392" i="2" l="1"/>
  <c r="D392" i="2"/>
  <c r="E392" i="2" s="1"/>
  <c r="G392" i="2" s="1"/>
  <c r="C393" i="2" s="1"/>
  <c r="D393" i="2" l="1"/>
  <c r="E393" i="2" s="1"/>
  <c r="G393" i="2" s="1"/>
  <c r="C394" i="2" s="1"/>
  <c r="H393" i="2"/>
  <c r="D394" i="2" l="1"/>
  <c r="E394" i="2" s="1"/>
  <c r="G394" i="2" s="1"/>
  <c r="C395" i="2" s="1"/>
  <c r="H394" i="2"/>
  <c r="D395" i="2" l="1"/>
  <c r="E395" i="2" s="1"/>
  <c r="G395" i="2" s="1"/>
  <c r="C396" i="2" s="1"/>
  <c r="H395" i="2"/>
  <c r="H396" i="2" l="1"/>
  <c r="D396" i="2"/>
  <c r="E396" i="2" s="1"/>
  <c r="G396" i="2" s="1"/>
  <c r="C397" i="2" s="1"/>
  <c r="D397" i="2" l="1"/>
  <c r="E397" i="2" s="1"/>
  <c r="G397" i="2" s="1"/>
  <c r="C398" i="2" s="1"/>
  <c r="H397" i="2"/>
  <c r="D398" i="2" l="1"/>
  <c r="E398" i="2" s="1"/>
  <c r="G398" i="2" s="1"/>
  <c r="C399" i="2" s="1"/>
  <c r="H398" i="2"/>
  <c r="D399" i="2" l="1"/>
  <c r="E399" i="2" s="1"/>
  <c r="G399" i="2" s="1"/>
  <c r="C400" i="2" s="1"/>
  <c r="H399" i="2"/>
  <c r="H400" i="2" l="1"/>
  <c r="D400" i="2"/>
  <c r="E400" i="2" s="1"/>
  <c r="G400" i="2" s="1"/>
  <c r="C401" i="2" s="1"/>
  <c r="H401" i="2" l="1"/>
  <c r="D401" i="2"/>
  <c r="E401" i="2" s="1"/>
  <c r="G401" i="2" s="1"/>
  <c r="C402" i="2" s="1"/>
  <c r="H402" i="2" l="1"/>
  <c r="D402" i="2"/>
  <c r="E402" i="2" s="1"/>
  <c r="G402" i="2" s="1"/>
  <c r="C403" i="2" s="1"/>
  <c r="H403" i="2" l="1"/>
  <c r="D403" i="2"/>
  <c r="E403" i="2" s="1"/>
  <c r="G403" i="2" s="1"/>
  <c r="C404" i="2" s="1"/>
  <c r="H404" i="2" l="1"/>
  <c r="D404" i="2"/>
  <c r="E404" i="2" s="1"/>
  <c r="G404" i="2" s="1"/>
  <c r="C405" i="2" s="1"/>
  <c r="E405" i="2" l="1"/>
  <c r="G405" i="2" s="1"/>
  <c r="C406" i="2" s="1"/>
  <c r="H405" i="2"/>
  <c r="D405" i="2"/>
  <c r="H406" i="2" l="1"/>
  <c r="D406" i="2"/>
  <c r="E406" i="2" s="1"/>
  <c r="G406" i="2" s="1"/>
  <c r="C407" i="2" s="1"/>
  <c r="D407" i="2" l="1"/>
  <c r="E407" i="2" s="1"/>
  <c r="G407" i="2" s="1"/>
  <c r="C408" i="2" s="1"/>
  <c r="H407" i="2"/>
  <c r="D408" i="2" l="1"/>
  <c r="E408" i="2" s="1"/>
  <c r="G408" i="2" s="1"/>
  <c r="C409" i="2" s="1"/>
  <c r="H408" i="2"/>
  <c r="H409" i="2" l="1"/>
  <c r="D409" i="2"/>
  <c r="E409" i="2" s="1"/>
  <c r="G409" i="2" s="1"/>
  <c r="C410" i="2" s="1"/>
  <c r="H410" i="2" l="1"/>
  <c r="D410" i="2"/>
  <c r="E410" i="2" s="1"/>
  <c r="G410" i="2" s="1"/>
  <c r="C411" i="2" s="1"/>
  <c r="D411" i="2" l="1"/>
  <c r="E411" i="2" s="1"/>
  <c r="G411" i="2" s="1"/>
  <c r="C412" i="2" s="1"/>
  <c r="H411" i="2"/>
  <c r="H412" i="2" l="1"/>
  <c r="D412" i="2"/>
  <c r="E412" i="2" s="1"/>
  <c r="G412" i="2" s="1"/>
  <c r="C413" i="2" s="1"/>
  <c r="H413" i="2" l="1"/>
  <c r="D413" i="2"/>
  <c r="E413" i="2" s="1"/>
  <c r="G413" i="2" s="1"/>
  <c r="C414" i="2" s="1"/>
  <c r="H414" i="2" l="1"/>
  <c r="D414" i="2"/>
  <c r="E414" i="2" s="1"/>
  <c r="G414" i="2" s="1"/>
  <c r="C415" i="2" s="1"/>
  <c r="H415" i="2" l="1"/>
  <c r="D415" i="2"/>
  <c r="E415" i="2" s="1"/>
  <c r="G415" i="2" s="1"/>
  <c r="C416" i="2" s="1"/>
  <c r="H416" i="2" l="1"/>
  <c r="D416" i="2"/>
  <c r="E416" i="2" s="1"/>
  <c r="G416" i="2" s="1"/>
  <c r="C417" i="2" s="1"/>
  <c r="H417" i="2" l="1"/>
  <c r="D417" i="2"/>
  <c r="E417" i="2" s="1"/>
  <c r="G417" i="2" s="1"/>
  <c r="C418" i="2" s="1"/>
  <c r="D418" i="2" l="1"/>
  <c r="E418" i="2" s="1"/>
  <c r="G418" i="2" s="1"/>
  <c r="C419" i="2" s="1"/>
  <c r="H418" i="2"/>
  <c r="H419" i="2" l="1"/>
  <c r="D419" i="2"/>
  <c r="E419" i="2" s="1"/>
  <c r="G419" i="2" s="1"/>
  <c r="C420" i="2" s="1"/>
  <c r="H420" i="2" l="1"/>
  <c r="D420" i="2"/>
  <c r="E420" i="2" s="1"/>
  <c r="G420" i="2" s="1"/>
  <c r="C421" i="2" s="1"/>
  <c r="H421" i="2" l="1"/>
  <c r="D421" i="2"/>
  <c r="E421" i="2" s="1"/>
  <c r="G421" i="2" s="1"/>
  <c r="C422" i="2" s="1"/>
  <c r="D422" i="2" l="1"/>
  <c r="E422" i="2" s="1"/>
  <c r="G422" i="2" s="1"/>
  <c r="C423" i="2" s="1"/>
  <c r="H422" i="2"/>
  <c r="D423" i="2" l="1"/>
  <c r="E423" i="2" s="1"/>
  <c r="G423" i="2" s="1"/>
  <c r="C424" i="2" s="1"/>
  <c r="H423" i="2"/>
  <c r="D424" i="2" l="1"/>
  <c r="E424" i="2" s="1"/>
  <c r="G424" i="2" s="1"/>
  <c r="C425" i="2" s="1"/>
  <c r="H424" i="2"/>
  <c r="H425" i="2" l="1"/>
  <c r="D425" i="2"/>
  <c r="E425" i="2" s="1"/>
  <c r="G425" i="2" s="1"/>
  <c r="C426" i="2" s="1"/>
  <c r="D426" i="2" l="1"/>
  <c r="E426" i="2" s="1"/>
  <c r="G426" i="2" s="1"/>
  <c r="C427" i="2" s="1"/>
  <c r="H426" i="2"/>
  <c r="H427" i="2" l="1"/>
  <c r="D427" i="2"/>
  <c r="E427" i="2" s="1"/>
  <c r="G427" i="2" s="1"/>
  <c r="C428" i="2" s="1"/>
  <c r="H428" i="2" l="1"/>
  <c r="D428" i="2"/>
  <c r="E428" i="2" s="1"/>
  <c r="G428" i="2" s="1"/>
  <c r="C429" i="2" s="1"/>
  <c r="H429" i="2" l="1"/>
  <c r="D429" i="2"/>
  <c r="E429" i="2" s="1"/>
  <c r="G429" i="2" s="1"/>
  <c r="C430" i="2" s="1"/>
  <c r="D430" i="2" l="1"/>
  <c r="E430" i="2" s="1"/>
  <c r="G430" i="2" s="1"/>
  <c r="H430" i="2"/>
</calcChain>
</file>

<file path=xl/sharedStrings.xml><?xml version="1.0" encoding="utf-8"?>
<sst xmlns="http://schemas.openxmlformats.org/spreadsheetml/2006/main" count="83" uniqueCount="61">
  <si>
    <t>Dateneingabe</t>
  </si>
  <si>
    <t>Darlehenssumme:</t>
  </si>
  <si>
    <t>Bezeichnung Darlehen:</t>
  </si>
  <si>
    <t>Darlehen Waldstr. 23</t>
  </si>
  <si>
    <t>Restvaluta</t>
  </si>
  <si>
    <t>Zins</t>
  </si>
  <si>
    <t>Tilgung</t>
  </si>
  <si>
    <t>Sondertilgung</t>
  </si>
  <si>
    <t>Gesamttilgung</t>
  </si>
  <si>
    <t>Abrechnungsperiode:</t>
  </si>
  <si>
    <t>Monat</t>
  </si>
  <si>
    <t>Quartal</t>
  </si>
  <si>
    <t>Jahr</t>
  </si>
  <si>
    <t xml:space="preserve">(zutreffende Periode mit "J" </t>
  </si>
  <si>
    <t>kennzeichnen)</t>
  </si>
  <si>
    <t>J</t>
  </si>
  <si>
    <t>Darlehensbeginn JAHR:</t>
  </si>
  <si>
    <t xml:space="preserve">                          MONAT:</t>
  </si>
  <si>
    <t>Anfangs-Tilgung</t>
  </si>
  <si>
    <t>Anfangs-Zinssatz:</t>
  </si>
  <si>
    <t>Darlehensrate:</t>
  </si>
  <si>
    <r>
      <t xml:space="preserve">Amortisationstabelle </t>
    </r>
    <r>
      <rPr>
        <b/>
        <sz val="12"/>
        <rFont val="Arial"/>
        <family val="2"/>
      </rPr>
      <t>MONAT</t>
    </r>
  </si>
  <si>
    <t>Status</t>
  </si>
  <si>
    <r>
      <t xml:space="preserve">Amortisationstabelle </t>
    </r>
    <r>
      <rPr>
        <b/>
        <sz val="12"/>
        <rFont val="Arial"/>
        <family val="2"/>
      </rPr>
      <t>Quartal</t>
    </r>
  </si>
  <si>
    <t>alternativ:</t>
  </si>
  <si>
    <t xml:space="preserve">                         QUARTAL:</t>
  </si>
  <si>
    <r>
      <t xml:space="preserve">Amortisationstabelle </t>
    </r>
    <r>
      <rPr>
        <b/>
        <sz val="12"/>
        <rFont val="Arial"/>
        <family val="2"/>
      </rPr>
      <t>Jahr</t>
    </r>
  </si>
  <si>
    <t>es können auch alle drei mit "J" markiert werden;</t>
  </si>
  <si>
    <t>dann erscheint das Darlehen mit allen drei</t>
  </si>
  <si>
    <t>Abrechnungsperioden!</t>
  </si>
  <si>
    <t xml:space="preserve">WILLKOMMEN !   BIENVENUE!   WELCOME!    </t>
  </si>
  <si>
    <t>Er enthält keine Makros (die beim Laden Virenwarnungen abgeben),</t>
  </si>
  <si>
    <t>er erfordert keine umfangreichen Excel-Kenntnisse und keine</t>
  </si>
  <si>
    <t>Programmierkenntnisse.</t>
  </si>
  <si>
    <t>1. Schritt</t>
  </si>
  <si>
    <t>Daten in die gelben Felder eingeben</t>
  </si>
  <si>
    <t>2. Schritt</t>
  </si>
  <si>
    <t>Viel Erfolg wünscht</t>
  </si>
  <si>
    <t>www.magicworkbooks.com</t>
  </si>
  <si>
    <t>einer Amortisationstabelle darstellen.</t>
  </si>
  <si>
    <t>je nach gewünschter Abrechnungsperiode</t>
  </si>
  <si>
    <t xml:space="preserve"> Monat, Quartal, Jahr </t>
  </si>
  <si>
    <r>
      <t>Blatt</t>
    </r>
    <r>
      <rPr>
        <b/>
        <sz val="10"/>
        <color indexed="16"/>
        <rFont val="Arial"/>
        <family val="2"/>
      </rPr>
      <t xml:space="preserve"> Amo-Monat, Amo-Quartal, Amo-Jahr</t>
    </r>
    <r>
      <rPr>
        <b/>
        <sz val="10"/>
        <rFont val="Arial"/>
        <family val="2"/>
      </rPr>
      <t xml:space="preserve"> anklicken</t>
    </r>
  </si>
  <si>
    <t>3. Schritt</t>
  </si>
  <si>
    <t>Hier ersehen Sie den Darlehensverlauf!</t>
  </si>
  <si>
    <t>Sondertilgungen</t>
  </si>
  <si>
    <t>Sie haben zusätzlich die Möglichkeit, den Darlehensverlauf durch</t>
  </si>
  <si>
    <t xml:space="preserve">Sondertilgungen zu beschleunigen.  Tragen Sie hierzu die vorgesehenen </t>
  </si>
  <si>
    <t>Sondertilgungsbeträge zum vorgesehenen Zeitpunkt in die gelb</t>
  </si>
  <si>
    <t>unterlegten Felder ein!</t>
  </si>
  <si>
    <t xml:space="preserve"> LoanChecker</t>
  </si>
  <si>
    <r>
      <t>LoanChecker</t>
    </r>
    <r>
      <rPr>
        <b/>
        <sz val="10"/>
        <rFont val="Arial"/>
        <family val="2"/>
      </rPr>
      <t xml:space="preserve"> wurde als Excel Arbeitsmappe entwickelt. </t>
    </r>
  </si>
  <si>
    <r>
      <t xml:space="preserve">Wie benutze ich </t>
    </r>
    <r>
      <rPr>
        <b/>
        <sz val="12"/>
        <color indexed="16"/>
        <rFont val="Arial"/>
        <family val="2"/>
      </rPr>
      <t>LoanChecker</t>
    </r>
    <r>
      <rPr>
        <b/>
        <sz val="12"/>
        <rFont val="Arial"/>
        <family val="2"/>
      </rPr>
      <t>?</t>
    </r>
  </si>
  <si>
    <r>
      <t>Blatt</t>
    </r>
    <r>
      <rPr>
        <b/>
        <sz val="10"/>
        <color indexed="16"/>
        <rFont val="Arial"/>
        <family val="2"/>
      </rPr>
      <t xml:space="preserve"> DATA</t>
    </r>
    <r>
      <rPr>
        <b/>
        <sz val="10"/>
        <rFont val="Arial"/>
        <family val="2"/>
      </rPr>
      <t xml:space="preserve"> anklicken</t>
    </r>
  </si>
  <si>
    <t>Magic Contact:</t>
  </si>
  <si>
    <r>
      <t>Ihr</t>
    </r>
    <r>
      <rPr>
        <b/>
        <sz val="12"/>
        <color indexed="16"/>
        <rFont val="Arial"/>
        <family val="2"/>
      </rPr>
      <t xml:space="preserve"> MagicWorkbooks</t>
    </r>
    <r>
      <rPr>
        <b/>
        <sz val="12"/>
        <color indexed="61"/>
        <rFont val="Arial"/>
        <family val="2"/>
      </rPr>
      <t xml:space="preserve"> </t>
    </r>
    <r>
      <rPr>
        <b/>
        <sz val="12"/>
        <rFont val="Arial"/>
        <family val="2"/>
      </rPr>
      <t>Team</t>
    </r>
  </si>
  <si>
    <t>Tragen Sie hier Ihre Daten in die gelben Felder ein bzw. überschreiben Sie die Demo-Daten.</t>
  </si>
  <si>
    <t>Keine Zeilen oder Spalten löschen!</t>
  </si>
  <si>
    <t>To the World of Magic Workbooks</t>
  </si>
  <si>
    <r>
      <t xml:space="preserve">Mit </t>
    </r>
    <r>
      <rPr>
        <b/>
        <i/>
        <sz val="12"/>
        <color indexed="16"/>
        <rFont val="Arial"/>
        <family val="2"/>
      </rPr>
      <t>LoanChecker</t>
    </r>
    <r>
      <rPr>
        <b/>
        <i/>
        <sz val="12"/>
        <rFont val="Arial"/>
        <family val="2"/>
      </rPr>
      <t xml:space="preserve"> können Sie einfach und schnell </t>
    </r>
  </si>
  <si>
    <t>die Abzahlung eines Darlehens in Form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</si>
</sst>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\ &quot;€&quot;"/>
    <numFmt numFmtId="166" formatCode=";;;"/>
  </numFmts>
  <fonts count="23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8"/>
      <color indexed="12"/>
      <name val="Arial"/>
      <family val="2"/>
    </font>
    <font>
      <u/>
      <sz val="8"/>
      <color indexed="12"/>
      <name val="Arial"/>
      <family val="2"/>
    </font>
    <font>
      <b/>
      <sz val="12"/>
      <color indexed="9"/>
      <name val="Arial"/>
      <family val="2"/>
    </font>
    <font>
      <b/>
      <sz val="10"/>
      <color indexed="16"/>
      <name val="Arial"/>
      <family val="2"/>
    </font>
    <font>
      <b/>
      <sz val="12"/>
      <color indexed="16"/>
      <name val="Arial"/>
      <family val="2"/>
    </font>
    <font>
      <b/>
      <sz val="12"/>
      <color indexed="61"/>
      <name val="Arial"/>
      <family val="2"/>
    </font>
    <font>
      <b/>
      <sz val="8"/>
      <color indexed="16"/>
      <name val="Arial"/>
      <family val="2"/>
    </font>
    <font>
      <b/>
      <sz val="18"/>
      <color indexed="43"/>
      <name val="Arial"/>
      <family val="2"/>
    </font>
    <font>
      <b/>
      <sz val="20"/>
      <color indexed="43"/>
      <name val="Arial"/>
      <family val="2"/>
    </font>
    <font>
      <b/>
      <i/>
      <sz val="20"/>
      <color indexed="16"/>
      <name val="Arial"/>
      <family val="2"/>
    </font>
    <font>
      <sz val="14"/>
      <color indexed="13"/>
      <name val="Arial"/>
      <family val="2"/>
    </font>
    <font>
      <sz val="10"/>
      <color indexed="13"/>
      <name val="Arial"/>
      <family val="2"/>
    </font>
    <font>
      <b/>
      <i/>
      <sz val="14"/>
      <color indexed="13"/>
      <name val="Arial"/>
      <family val="2"/>
    </font>
    <font>
      <i/>
      <sz val="12"/>
      <color indexed="13"/>
      <name val="Arial"/>
      <family val="2"/>
    </font>
    <font>
      <b/>
      <i/>
      <sz val="12"/>
      <name val="Arial"/>
      <family val="2"/>
    </font>
    <font>
      <b/>
      <i/>
      <sz val="12"/>
      <color indexed="16"/>
      <name val="Arial"/>
      <family val="2"/>
    </font>
    <font>
      <b/>
      <sz val="10"/>
      <color rgb="FFC00000"/>
      <name val="Franklin Gothic Book"/>
      <family val="2"/>
    </font>
    <font>
      <sz val="1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double">
        <color indexed="16"/>
      </left>
      <right style="double">
        <color indexed="16"/>
      </right>
      <top/>
      <bottom/>
      <diagonal/>
    </border>
    <border>
      <left style="double">
        <color indexed="16"/>
      </left>
      <right style="double">
        <color indexed="16"/>
      </right>
      <top/>
      <bottom style="thin">
        <color indexed="16"/>
      </bottom>
      <diagonal/>
    </border>
    <border>
      <left style="double">
        <color indexed="16"/>
      </left>
      <right style="double">
        <color indexed="16"/>
      </right>
      <top style="thin">
        <color indexed="16"/>
      </top>
      <bottom/>
      <diagonal/>
    </border>
    <border>
      <left style="double">
        <color indexed="16"/>
      </left>
      <right style="double">
        <color indexed="16"/>
      </right>
      <top style="double">
        <color indexed="16"/>
      </top>
      <bottom/>
      <diagonal/>
    </border>
    <border>
      <left style="double">
        <color indexed="16"/>
      </left>
      <right style="double">
        <color indexed="16"/>
      </right>
      <top/>
      <bottom style="double">
        <color indexed="16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22" fillId="0" borderId="0"/>
  </cellStyleXfs>
  <cellXfs count="43">
    <xf numFmtId="0" fontId="0" fillId="0" borderId="0" xfId="0"/>
    <xf numFmtId="10" fontId="0" fillId="0" borderId="0" xfId="0" applyNumberFormat="1"/>
    <xf numFmtId="164" fontId="0" fillId="0" borderId="1" xfId="0" applyNumberFormat="1" applyBorder="1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/>
    </xf>
    <xf numFmtId="1" fontId="0" fillId="0" borderId="3" xfId="0" applyNumberFormat="1" applyBorder="1" applyAlignment="1">
      <alignment horizontal="center"/>
    </xf>
    <xf numFmtId="164" fontId="0" fillId="0" borderId="4" xfId="0" applyNumberFormat="1" applyBorder="1"/>
    <xf numFmtId="10" fontId="2" fillId="0" borderId="5" xfId="0" applyNumberFormat="1" applyFont="1" applyBorder="1"/>
    <xf numFmtId="0" fontId="3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5" fillId="0" borderId="4" xfId="0" applyFont="1" applyBorder="1" applyAlignment="1">
      <alignment horizontal="center"/>
    </xf>
    <xf numFmtId="0" fontId="1" fillId="0" borderId="0" xfId="0" applyFont="1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/>
    </xf>
    <xf numFmtId="164" fontId="0" fillId="3" borderId="4" xfId="0" applyNumberFormat="1" applyFill="1" applyBorder="1"/>
    <xf numFmtId="1" fontId="0" fillId="0" borderId="4" xfId="0" applyNumberForma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7" fillId="0" borderId="8" xfId="0" applyFont="1" applyFill="1" applyBorder="1" applyAlignment="1" applyProtection="1">
      <alignment horizontal="center"/>
      <protection hidden="1"/>
    </xf>
    <xf numFmtId="0" fontId="12" fillId="4" borderId="9" xfId="0" applyFont="1" applyFill="1" applyBorder="1" applyAlignment="1" applyProtection="1">
      <alignment horizontal="center"/>
      <protection hidden="1"/>
    </xf>
    <xf numFmtId="0" fontId="13" fillId="4" borderId="7" xfId="0" applyFont="1" applyFill="1" applyBorder="1" applyAlignment="1" applyProtection="1">
      <alignment horizontal="center"/>
      <protection hidden="1"/>
    </xf>
    <xf numFmtId="0" fontId="15" fillId="5" borderId="0" xfId="0" applyFont="1" applyFill="1"/>
    <xf numFmtId="0" fontId="16" fillId="5" borderId="0" xfId="0" applyFont="1" applyFill="1"/>
    <xf numFmtId="0" fontId="17" fillId="5" borderId="0" xfId="0" applyFont="1" applyFill="1"/>
    <xf numFmtId="0" fontId="18" fillId="5" borderId="0" xfId="0" applyFont="1" applyFill="1"/>
    <xf numFmtId="0" fontId="4" fillId="6" borderId="6" xfId="0" applyFont="1" applyFill="1" applyBorder="1" applyAlignment="1">
      <alignment horizontal="center"/>
    </xf>
    <xf numFmtId="0" fontId="1" fillId="6" borderId="6" xfId="0" applyFont="1" applyFill="1" applyBorder="1" applyAlignment="1">
      <alignment horizontal="center"/>
    </xf>
    <xf numFmtId="0" fontId="8" fillId="6" borderId="6" xfId="0" applyFont="1" applyFill="1" applyBorder="1" applyAlignment="1">
      <alignment horizontal="center"/>
    </xf>
    <xf numFmtId="0" fontId="19" fillId="0" borderId="6" xfId="0" applyFont="1" applyBorder="1" applyAlignment="1">
      <alignment horizontal="center"/>
    </xf>
    <xf numFmtId="0" fontId="14" fillId="7" borderId="6" xfId="0" applyFont="1" applyFill="1" applyBorder="1" applyAlignment="1">
      <alignment horizontal="center"/>
    </xf>
    <xf numFmtId="3" fontId="0" fillId="0" borderId="0" xfId="0" applyNumberFormat="1"/>
    <xf numFmtId="0" fontId="21" fillId="0" borderId="10" xfId="1" applyFont="1" applyBorder="1" applyAlignment="1" applyProtection="1">
      <alignment horizontal="center"/>
    </xf>
    <xf numFmtId="166" fontId="1" fillId="0" borderId="0" xfId="2" applyNumberFormat="1" applyFont="1" applyAlignment="1">
      <alignment horizontal="center"/>
    </xf>
  </cellXfs>
  <cellStyles count="3">
    <cellStyle name="Hyperlink 2" xfId="1"/>
    <cellStyle name="Standard" xfId="0" builtinId="0"/>
    <cellStyle name="Standard 2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6"/>
  </sheetPr>
  <dimension ref="A1:C44"/>
  <sheetViews>
    <sheetView showGridLines="0" tabSelected="1" workbookViewId="0">
      <selection activeCell="A4" sqref="A4"/>
    </sheetView>
  </sheetViews>
  <sheetFormatPr baseColWidth="10" defaultRowHeight="12.75" x14ac:dyDescent="0.2"/>
  <cols>
    <col min="1" max="1" width="84" style="17" customWidth="1"/>
  </cols>
  <sheetData>
    <row r="1" spans="1:3" ht="24" thickTop="1" x14ac:dyDescent="0.35">
      <c r="A1" s="29" t="s">
        <v>30</v>
      </c>
    </row>
    <row r="2" spans="1:3" ht="26.25" x14ac:dyDescent="0.4">
      <c r="A2" s="30" t="s">
        <v>58</v>
      </c>
      <c r="B2" s="17"/>
      <c r="C2" s="17"/>
    </row>
    <row r="3" spans="1:3" ht="36" customHeight="1" x14ac:dyDescent="0.25">
      <c r="A3" s="28"/>
      <c r="B3" s="17"/>
      <c r="C3" s="17"/>
    </row>
    <row r="4" spans="1:3" ht="33.75" customHeight="1" x14ac:dyDescent="0.35">
      <c r="A4" s="39" t="s">
        <v>50</v>
      </c>
    </row>
    <row r="5" spans="1:3" x14ac:dyDescent="0.2">
      <c r="A5" s="22"/>
    </row>
    <row r="6" spans="1:3" ht="36.6" customHeight="1" x14ac:dyDescent="0.2">
      <c r="A6" s="38" t="s">
        <v>59</v>
      </c>
    </row>
    <row r="7" spans="1:3" ht="15" x14ac:dyDescent="0.2">
      <c r="A7" s="38" t="s">
        <v>60</v>
      </c>
    </row>
    <row r="8" spans="1:3" ht="15" x14ac:dyDescent="0.2">
      <c r="A8" s="38" t="s">
        <v>39</v>
      </c>
    </row>
    <row r="9" spans="1:3" x14ac:dyDescent="0.2">
      <c r="A9" s="22"/>
    </row>
    <row r="10" spans="1:3" x14ac:dyDescent="0.2">
      <c r="A10" s="22"/>
    </row>
    <row r="11" spans="1:3" ht="13.9" customHeight="1" x14ac:dyDescent="0.2">
      <c r="A11" s="22"/>
    </row>
    <row r="12" spans="1:3" x14ac:dyDescent="0.2">
      <c r="A12" s="23" t="s">
        <v>51</v>
      </c>
    </row>
    <row r="13" spans="1:3" x14ac:dyDescent="0.2">
      <c r="A13" s="22" t="s">
        <v>31</v>
      </c>
    </row>
    <row r="14" spans="1:3" x14ac:dyDescent="0.2">
      <c r="A14" s="22" t="s">
        <v>32</v>
      </c>
    </row>
    <row r="15" spans="1:3" x14ac:dyDescent="0.2">
      <c r="A15" s="22" t="s">
        <v>33</v>
      </c>
    </row>
    <row r="16" spans="1:3" x14ac:dyDescent="0.2">
      <c r="A16" s="22"/>
    </row>
    <row r="17" spans="1:1" ht="30" customHeight="1" x14ac:dyDescent="0.25">
      <c r="A17" s="35" t="s">
        <v>52</v>
      </c>
    </row>
    <row r="18" spans="1:1" x14ac:dyDescent="0.2">
      <c r="A18" s="36"/>
    </row>
    <row r="19" spans="1:1" x14ac:dyDescent="0.2">
      <c r="A19" s="37" t="s">
        <v>34</v>
      </c>
    </row>
    <row r="20" spans="1:1" x14ac:dyDescent="0.2">
      <c r="A20" s="36" t="s">
        <v>53</v>
      </c>
    </row>
    <row r="21" spans="1:1" x14ac:dyDescent="0.2">
      <c r="A21" s="36" t="s">
        <v>35</v>
      </c>
    </row>
    <row r="22" spans="1:1" x14ac:dyDescent="0.2">
      <c r="A22" s="36"/>
    </row>
    <row r="23" spans="1:1" x14ac:dyDescent="0.2">
      <c r="A23" s="37" t="s">
        <v>36</v>
      </c>
    </row>
    <row r="24" spans="1:1" x14ac:dyDescent="0.2">
      <c r="A24" s="36" t="s">
        <v>40</v>
      </c>
    </row>
    <row r="25" spans="1:1" x14ac:dyDescent="0.2">
      <c r="A25" s="36" t="s">
        <v>41</v>
      </c>
    </row>
    <row r="26" spans="1:1" x14ac:dyDescent="0.2">
      <c r="A26" s="36" t="s">
        <v>42</v>
      </c>
    </row>
    <row r="27" spans="1:1" x14ac:dyDescent="0.2">
      <c r="A27" s="36" t="s">
        <v>44</v>
      </c>
    </row>
    <row r="28" spans="1:1" x14ac:dyDescent="0.2">
      <c r="A28" s="36"/>
    </row>
    <row r="29" spans="1:1" x14ac:dyDescent="0.2">
      <c r="A29" s="37" t="s">
        <v>43</v>
      </c>
    </row>
    <row r="30" spans="1:1" x14ac:dyDescent="0.2">
      <c r="A30" s="36" t="s">
        <v>45</v>
      </c>
    </row>
    <row r="31" spans="1:1" x14ac:dyDescent="0.2">
      <c r="A31" s="36" t="s">
        <v>46</v>
      </c>
    </row>
    <row r="32" spans="1:1" x14ac:dyDescent="0.2">
      <c r="A32" s="36" t="s">
        <v>47</v>
      </c>
    </row>
    <row r="33" spans="1:1" x14ac:dyDescent="0.2">
      <c r="A33" s="36" t="s">
        <v>48</v>
      </c>
    </row>
    <row r="34" spans="1:1" x14ac:dyDescent="0.2">
      <c r="A34" s="36" t="s">
        <v>49</v>
      </c>
    </row>
    <row r="35" spans="1:1" x14ac:dyDescent="0.2">
      <c r="A35" s="22"/>
    </row>
    <row r="36" spans="1:1" ht="61.15" customHeight="1" x14ac:dyDescent="0.25">
      <c r="A36" s="24" t="s">
        <v>37</v>
      </c>
    </row>
    <row r="37" spans="1:1" ht="15.75" x14ac:dyDescent="0.25">
      <c r="A37" s="24" t="s">
        <v>55</v>
      </c>
    </row>
    <row r="38" spans="1:1" ht="34.15" customHeight="1" x14ac:dyDescent="0.2">
      <c r="A38" s="25"/>
    </row>
    <row r="39" spans="1:1" x14ac:dyDescent="0.2">
      <c r="A39" s="26" t="s">
        <v>54</v>
      </c>
    </row>
    <row r="40" spans="1:1" x14ac:dyDescent="0.2">
      <c r="A40" s="27" t="s">
        <v>38</v>
      </c>
    </row>
    <row r="41" spans="1:1" x14ac:dyDescent="0.2">
      <c r="A41" s="22"/>
    </row>
    <row r="42" spans="1:1" ht="14.25" thickBot="1" x14ac:dyDescent="0.3">
      <c r="A42" s="41" t="str">
        <f ca="1">+CONCATENATE("copyright 2003 - ",YEAR(A43)," K! Business Solutions GmbH, Erkrath - Germany")</f>
        <v>copyright 2003 - 2015 K! Business Solutions GmbH, Erkrath - Germany</v>
      </c>
    </row>
    <row r="43" spans="1:1" ht="13.5" hidden="1" thickTop="1" x14ac:dyDescent="0.2">
      <c r="A43" s="42">
        <f ca="1">+TODAY()</f>
        <v>42029</v>
      </c>
    </row>
    <row r="44" spans="1:1" ht="13.5" thickTop="1" x14ac:dyDescent="0.2"/>
  </sheetData>
  <phoneticPr fontId="0" type="noConversion"/>
  <pageMargins left="0.78740157480314965" right="0.39370078740157483" top="0.59055118110236227" bottom="0.59055118110236227" header="0" footer="0"/>
  <pageSetup paperSize="9" scale="120" fitToHeight="3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3"/>
  </sheetPr>
  <dimension ref="A1:H25"/>
  <sheetViews>
    <sheetView showGridLines="0" workbookViewId="0">
      <selection activeCell="B25" sqref="B25"/>
    </sheetView>
  </sheetViews>
  <sheetFormatPr baseColWidth="10" defaultRowHeight="12.75" x14ac:dyDescent="0.2"/>
  <cols>
    <col min="1" max="1" width="26.28515625" customWidth="1"/>
    <col min="2" max="2" width="21.28515625" customWidth="1"/>
    <col min="4" max="4" width="3.28515625" customWidth="1"/>
  </cols>
  <sheetData>
    <row r="1" spans="1:8" ht="18.75" x14ac:dyDescent="0.3">
      <c r="A1" s="33" t="s">
        <v>0</v>
      </c>
      <c r="B1" s="32"/>
      <c r="C1" s="32"/>
      <c r="D1" s="32"/>
      <c r="E1" s="32"/>
      <c r="F1" s="32"/>
      <c r="G1" s="32"/>
      <c r="H1" s="32"/>
    </row>
    <row r="2" spans="1:8" ht="18" x14ac:dyDescent="0.25">
      <c r="A2" s="31"/>
      <c r="B2" s="32"/>
      <c r="C2" s="32"/>
      <c r="D2" s="32"/>
      <c r="E2" s="32"/>
      <c r="F2" s="32"/>
      <c r="G2" s="32"/>
      <c r="H2" s="32"/>
    </row>
    <row r="3" spans="1:8" ht="15" x14ac:dyDescent="0.2">
      <c r="A3" s="34" t="s">
        <v>56</v>
      </c>
      <c r="B3" s="32"/>
      <c r="C3" s="32"/>
      <c r="D3" s="32"/>
      <c r="E3" s="32"/>
      <c r="F3" s="32"/>
      <c r="G3" s="32"/>
      <c r="H3" s="32"/>
    </row>
    <row r="4" spans="1:8" ht="15" x14ac:dyDescent="0.2">
      <c r="A4" s="34" t="s">
        <v>57</v>
      </c>
      <c r="B4" s="32"/>
      <c r="C4" s="32"/>
      <c r="D4" s="32"/>
      <c r="E4" s="32"/>
      <c r="F4" s="32"/>
      <c r="G4" s="32"/>
      <c r="H4" s="32"/>
    </row>
    <row r="5" spans="1:8" ht="18" x14ac:dyDescent="0.25">
      <c r="A5" s="31"/>
      <c r="B5" s="32"/>
      <c r="C5" s="32"/>
      <c r="D5" s="32"/>
      <c r="E5" s="32"/>
      <c r="F5" s="32"/>
      <c r="G5" s="32"/>
      <c r="H5" s="32"/>
    </row>
    <row r="7" spans="1:8" x14ac:dyDescent="0.2">
      <c r="A7" t="s">
        <v>2</v>
      </c>
      <c r="B7" s="4" t="s">
        <v>3</v>
      </c>
    </row>
    <row r="8" spans="1:8" x14ac:dyDescent="0.2">
      <c r="B8" s="17"/>
    </row>
    <row r="9" spans="1:8" x14ac:dyDescent="0.2">
      <c r="A9" t="s">
        <v>1</v>
      </c>
      <c r="B9" s="18">
        <v>350000</v>
      </c>
    </row>
    <row r="10" spans="1:8" x14ac:dyDescent="0.2">
      <c r="B10" s="17"/>
    </row>
    <row r="11" spans="1:8" x14ac:dyDescent="0.2">
      <c r="B11" s="17"/>
    </row>
    <row r="12" spans="1:8" x14ac:dyDescent="0.2">
      <c r="A12" t="s">
        <v>16</v>
      </c>
      <c r="B12" s="4">
        <v>2015</v>
      </c>
    </row>
    <row r="13" spans="1:8" x14ac:dyDescent="0.2">
      <c r="A13" t="s">
        <v>17</v>
      </c>
      <c r="B13" s="4">
        <v>1</v>
      </c>
    </row>
    <row r="14" spans="1:8" x14ac:dyDescent="0.2">
      <c r="A14" s="5" t="s">
        <v>24</v>
      </c>
      <c r="B14" s="17"/>
    </row>
    <row r="15" spans="1:8" x14ac:dyDescent="0.2">
      <c r="A15" t="s">
        <v>25</v>
      </c>
      <c r="B15" s="4">
        <v>2</v>
      </c>
    </row>
    <row r="16" spans="1:8" x14ac:dyDescent="0.2">
      <c r="B16" s="17"/>
    </row>
    <row r="17" spans="1:5" x14ac:dyDescent="0.2">
      <c r="B17" s="17"/>
    </row>
    <row r="18" spans="1:5" x14ac:dyDescent="0.2">
      <c r="A18" t="s">
        <v>9</v>
      </c>
      <c r="B18" s="17" t="s">
        <v>10</v>
      </c>
      <c r="C18" s="4" t="s">
        <v>15</v>
      </c>
      <c r="E18" t="s">
        <v>27</v>
      </c>
    </row>
    <row r="19" spans="1:5" x14ac:dyDescent="0.2">
      <c r="A19" s="3" t="s">
        <v>13</v>
      </c>
      <c r="B19" s="17" t="s">
        <v>11</v>
      </c>
      <c r="C19" s="4"/>
      <c r="E19" t="s">
        <v>28</v>
      </c>
    </row>
    <row r="20" spans="1:5" x14ac:dyDescent="0.2">
      <c r="A20" s="3" t="s">
        <v>14</v>
      </c>
      <c r="B20" s="17" t="s">
        <v>12</v>
      </c>
      <c r="C20" s="4"/>
      <c r="E20" t="s">
        <v>29</v>
      </c>
    </row>
    <row r="21" spans="1:5" x14ac:dyDescent="0.2">
      <c r="B21" s="17"/>
    </row>
    <row r="22" spans="1:5" x14ac:dyDescent="0.2">
      <c r="B22" s="17"/>
    </row>
    <row r="23" spans="1:5" x14ac:dyDescent="0.2">
      <c r="A23" t="s">
        <v>19</v>
      </c>
      <c r="B23" s="19">
        <v>3.5000000000000003E-2</v>
      </c>
    </row>
    <row r="24" spans="1:5" x14ac:dyDescent="0.2">
      <c r="B24" s="17"/>
    </row>
    <row r="25" spans="1:5" x14ac:dyDescent="0.2">
      <c r="A25" t="s">
        <v>18</v>
      </c>
      <c r="B25" s="19">
        <v>0.02</v>
      </c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5"/>
  </sheetPr>
  <dimension ref="A1:J430"/>
  <sheetViews>
    <sheetView showGridLines="0" workbookViewId="0">
      <selection activeCell="D30" sqref="D30"/>
    </sheetView>
  </sheetViews>
  <sheetFormatPr baseColWidth="10" defaultRowHeight="12.75" x14ac:dyDescent="0.2"/>
  <cols>
    <col min="1" max="1" width="5.28515625" style="5" customWidth="1"/>
    <col min="2" max="2" width="5.85546875" style="5" customWidth="1"/>
    <col min="3" max="3" width="15.140625" customWidth="1"/>
    <col min="5" max="6" width="12.42578125" customWidth="1"/>
    <col min="7" max="7" width="11.7109375" customWidth="1"/>
  </cols>
  <sheetData>
    <row r="1" spans="1:10" ht="15.75" x14ac:dyDescent="0.25">
      <c r="A1" s="11" t="s">
        <v>21</v>
      </c>
      <c r="G1" s="12" t="str">
        <f>IF(DATA!$C$18="J",DATA!B7,"")</f>
        <v>Darlehen Waldstr. 23</v>
      </c>
    </row>
    <row r="2" spans="1:10" ht="19.149999999999999" customHeight="1" x14ac:dyDescent="0.2">
      <c r="A2" s="6"/>
    </row>
    <row r="3" spans="1:10" x14ac:dyDescent="0.2">
      <c r="C3" s="14" t="s">
        <v>1</v>
      </c>
      <c r="D3" s="2">
        <f>IF(DATA!C18="J",DATA!B9,0)</f>
        <v>350000</v>
      </c>
      <c r="F3" s="14" t="s">
        <v>20</v>
      </c>
      <c r="G3" s="2">
        <f>(D3*(D6+E6))/12</f>
        <v>1604.166666666667</v>
      </c>
    </row>
    <row r="4" spans="1:10" ht="33.6" customHeight="1" x14ac:dyDescent="0.2"/>
    <row r="6" spans="1:10" x14ac:dyDescent="0.2">
      <c r="D6" s="10">
        <f>DATA!B23</f>
        <v>3.5000000000000003E-2</v>
      </c>
      <c r="E6" s="10">
        <f>DATA!B25</f>
        <v>0.02</v>
      </c>
    </row>
    <row r="7" spans="1:10" s="13" customFormat="1" ht="11.25" x14ac:dyDescent="0.2">
      <c r="A7" s="15" t="s">
        <v>10</v>
      </c>
      <c r="B7" s="15" t="s">
        <v>12</v>
      </c>
      <c r="C7" s="14" t="s">
        <v>4</v>
      </c>
      <c r="D7" s="14" t="s">
        <v>5</v>
      </c>
      <c r="E7" s="14" t="s">
        <v>6</v>
      </c>
      <c r="F7" s="14" t="s">
        <v>7</v>
      </c>
      <c r="G7" s="14" t="s">
        <v>8</v>
      </c>
      <c r="H7" s="15" t="s">
        <v>22</v>
      </c>
    </row>
    <row r="8" spans="1:10" x14ac:dyDescent="0.2">
      <c r="D8" s="1"/>
    </row>
    <row r="9" spans="1:10" x14ac:dyDescent="0.2">
      <c r="A9" s="7">
        <f>DATA!B13</f>
        <v>1</v>
      </c>
      <c r="B9" s="8">
        <f>DATA!B12</f>
        <v>2015</v>
      </c>
      <c r="C9" s="9">
        <f>-D3</f>
        <v>-350000</v>
      </c>
      <c r="D9" s="9">
        <f>C9*D$6/12</f>
        <v>-1020.8333333333335</v>
      </c>
      <c r="E9" s="9">
        <f>$G$3+D9</f>
        <v>583.33333333333348</v>
      </c>
      <c r="F9" s="20"/>
      <c r="G9" s="9">
        <f>E9+F9</f>
        <v>583.33333333333348</v>
      </c>
      <c r="H9" s="16" t="str">
        <f>IF(D$3=0,"",IF(C9&gt;=0,"abgezahlt!",""))</f>
        <v/>
      </c>
      <c r="J9" s="40"/>
    </row>
    <row r="10" spans="1:10" x14ac:dyDescent="0.2">
      <c r="A10" s="7">
        <f>IF(A9&lt;12,A9+1,1)</f>
        <v>2</v>
      </c>
      <c r="B10" s="8">
        <f>IF(A10=1,B9+1,B9)</f>
        <v>2015</v>
      </c>
      <c r="C10" s="9">
        <f>IF(C9+G9&gt;0,0,C9+G9)</f>
        <v>-349416.66666666669</v>
      </c>
      <c r="D10" s="9">
        <f t="shared" ref="D10" si="0">C10*D$6/12</f>
        <v>-1019.1319444444447</v>
      </c>
      <c r="E10" s="9">
        <f>IF(C10&lt;0,IF(ABS(C10+D10)&lt;=$G$3+D10,ABS(C10+D10),$G$3+D10),0)</f>
        <v>585.03472222222229</v>
      </c>
      <c r="F10" s="20"/>
      <c r="G10" s="9">
        <f>E10+F10</f>
        <v>585.03472222222229</v>
      </c>
      <c r="H10" s="16" t="str">
        <f t="shared" ref="H10:H73" si="1">IF(D$3=0,"",IF(C10&gt;=0,"abgezahlt!",""))</f>
        <v/>
      </c>
      <c r="J10" s="40"/>
    </row>
    <row r="11" spans="1:10" x14ac:dyDescent="0.2">
      <c r="A11" s="7">
        <f t="shared" ref="A11:A60" si="2">IF(A10&lt;12,A10+1,1)</f>
        <v>3</v>
      </c>
      <c r="B11" s="8">
        <f t="shared" ref="B11:B60" si="3">IF(A11=1,B10+1,B10)</f>
        <v>2015</v>
      </c>
      <c r="C11" s="9">
        <f t="shared" ref="C11:C74" si="4">IF(C10+G10&gt;0,0,C10+G10)</f>
        <v>-348831.63194444444</v>
      </c>
      <c r="D11" s="9">
        <f t="shared" ref="D11:D74" si="5">C11*D$6/12</f>
        <v>-1017.4255931712964</v>
      </c>
      <c r="E11" s="9">
        <f t="shared" ref="E11:E74" si="6">IF(C11&lt;0,IF(ABS(C11+D11)&lt;=$G$3+D11,ABS(C11+D11),$G$3+D11),0)</f>
        <v>586.74107349537053</v>
      </c>
      <c r="F11" s="20"/>
      <c r="G11" s="9">
        <f t="shared" ref="G11:G74" si="7">E11+F11</f>
        <v>586.74107349537053</v>
      </c>
      <c r="H11" s="16" t="str">
        <f t="shared" si="1"/>
        <v/>
      </c>
      <c r="J11" s="40"/>
    </row>
    <row r="12" spans="1:10" x14ac:dyDescent="0.2">
      <c r="A12" s="7">
        <f t="shared" si="2"/>
        <v>4</v>
      </c>
      <c r="B12" s="8">
        <f t="shared" si="3"/>
        <v>2015</v>
      </c>
      <c r="C12" s="9">
        <f t="shared" si="4"/>
        <v>-348244.89087094908</v>
      </c>
      <c r="D12" s="9">
        <f t="shared" si="5"/>
        <v>-1015.7142650402683</v>
      </c>
      <c r="E12" s="9">
        <f t="shared" si="6"/>
        <v>588.45240162639868</v>
      </c>
      <c r="F12" s="20"/>
      <c r="G12" s="9">
        <f t="shared" si="7"/>
        <v>588.45240162639868</v>
      </c>
      <c r="H12" s="16" t="str">
        <f t="shared" si="1"/>
        <v/>
      </c>
      <c r="J12" s="40"/>
    </row>
    <row r="13" spans="1:10" x14ac:dyDescent="0.2">
      <c r="A13" s="7">
        <f t="shared" si="2"/>
        <v>5</v>
      </c>
      <c r="B13" s="8">
        <f t="shared" si="3"/>
        <v>2015</v>
      </c>
      <c r="C13" s="9">
        <f t="shared" si="4"/>
        <v>-347656.43846932269</v>
      </c>
      <c r="D13" s="9">
        <f t="shared" si="5"/>
        <v>-1013.9979455355247</v>
      </c>
      <c r="E13" s="9">
        <f t="shared" si="6"/>
        <v>590.16872113114232</v>
      </c>
      <c r="F13" s="20"/>
      <c r="G13" s="9">
        <f t="shared" si="7"/>
        <v>590.16872113114232</v>
      </c>
      <c r="H13" s="16" t="str">
        <f t="shared" si="1"/>
        <v/>
      </c>
      <c r="J13" s="40"/>
    </row>
    <row r="14" spans="1:10" x14ac:dyDescent="0.2">
      <c r="A14" s="7">
        <f t="shared" si="2"/>
        <v>6</v>
      </c>
      <c r="B14" s="8">
        <f t="shared" si="3"/>
        <v>2015</v>
      </c>
      <c r="C14" s="9">
        <f t="shared" si="4"/>
        <v>-347066.26974819152</v>
      </c>
      <c r="D14" s="9">
        <f t="shared" si="5"/>
        <v>-1012.2766200988921</v>
      </c>
      <c r="E14" s="9">
        <f t="shared" si="6"/>
        <v>591.8900465677749</v>
      </c>
      <c r="F14" s="20"/>
      <c r="G14" s="9">
        <f t="shared" si="7"/>
        <v>591.8900465677749</v>
      </c>
      <c r="H14" s="16" t="str">
        <f t="shared" si="1"/>
        <v/>
      </c>
      <c r="J14" s="40"/>
    </row>
    <row r="15" spans="1:10" x14ac:dyDescent="0.2">
      <c r="A15" s="7">
        <f t="shared" si="2"/>
        <v>7</v>
      </c>
      <c r="B15" s="8">
        <f t="shared" si="3"/>
        <v>2015</v>
      </c>
      <c r="C15" s="9">
        <f t="shared" si="4"/>
        <v>-346474.37970162375</v>
      </c>
      <c r="D15" s="9">
        <f t="shared" si="5"/>
        <v>-1010.5502741297361</v>
      </c>
      <c r="E15" s="9">
        <f t="shared" si="6"/>
        <v>593.6163925369309</v>
      </c>
      <c r="F15" s="20"/>
      <c r="G15" s="9">
        <f t="shared" si="7"/>
        <v>593.6163925369309</v>
      </c>
      <c r="H15" s="16" t="str">
        <f t="shared" si="1"/>
        <v/>
      </c>
      <c r="J15" s="40"/>
    </row>
    <row r="16" spans="1:10" x14ac:dyDescent="0.2">
      <c r="A16" s="7">
        <f t="shared" si="2"/>
        <v>8</v>
      </c>
      <c r="B16" s="8">
        <f t="shared" si="3"/>
        <v>2015</v>
      </c>
      <c r="C16" s="9">
        <f t="shared" si="4"/>
        <v>-345880.76330908685</v>
      </c>
      <c r="D16" s="9">
        <f t="shared" si="5"/>
        <v>-1008.8188929848367</v>
      </c>
      <c r="E16" s="9">
        <f t="shared" si="6"/>
        <v>595.34777368183029</v>
      </c>
      <c r="F16" s="20"/>
      <c r="G16" s="9">
        <f t="shared" si="7"/>
        <v>595.34777368183029</v>
      </c>
      <c r="H16" s="16" t="str">
        <f t="shared" si="1"/>
        <v/>
      </c>
      <c r="J16" s="40"/>
    </row>
    <row r="17" spans="1:10" x14ac:dyDescent="0.2">
      <c r="A17" s="7">
        <f t="shared" si="2"/>
        <v>9</v>
      </c>
      <c r="B17" s="8">
        <f t="shared" si="3"/>
        <v>2015</v>
      </c>
      <c r="C17" s="9">
        <f t="shared" si="4"/>
        <v>-345285.41553540505</v>
      </c>
      <c r="D17" s="9">
        <f t="shared" si="5"/>
        <v>-1007.0824619782647</v>
      </c>
      <c r="E17" s="9">
        <f t="shared" si="6"/>
        <v>597.08420468840222</v>
      </c>
      <c r="F17" s="20"/>
      <c r="G17" s="9">
        <f t="shared" si="7"/>
        <v>597.08420468840222</v>
      </c>
      <c r="H17" s="16" t="str">
        <f t="shared" si="1"/>
        <v/>
      </c>
      <c r="J17" s="40"/>
    </row>
    <row r="18" spans="1:10" x14ac:dyDescent="0.2">
      <c r="A18" s="7">
        <f t="shared" si="2"/>
        <v>10</v>
      </c>
      <c r="B18" s="8">
        <f t="shared" si="3"/>
        <v>2015</v>
      </c>
      <c r="C18" s="9">
        <f t="shared" si="4"/>
        <v>-344688.33133071667</v>
      </c>
      <c r="D18" s="9">
        <f t="shared" si="5"/>
        <v>-1005.3409663812571</v>
      </c>
      <c r="E18" s="9">
        <f t="shared" si="6"/>
        <v>598.82570028540988</v>
      </c>
      <c r="F18" s="20"/>
      <c r="G18" s="9">
        <f t="shared" si="7"/>
        <v>598.82570028540988</v>
      </c>
      <c r="H18" s="16" t="str">
        <f t="shared" si="1"/>
        <v/>
      </c>
      <c r="J18" s="40"/>
    </row>
    <row r="19" spans="1:10" x14ac:dyDescent="0.2">
      <c r="A19" s="7">
        <f t="shared" si="2"/>
        <v>11</v>
      </c>
      <c r="B19" s="8">
        <f t="shared" si="3"/>
        <v>2015</v>
      </c>
      <c r="C19" s="9">
        <f t="shared" si="4"/>
        <v>-344089.50563043123</v>
      </c>
      <c r="D19" s="9">
        <f t="shared" si="5"/>
        <v>-1003.5943914220911</v>
      </c>
      <c r="E19" s="9">
        <f t="shared" si="6"/>
        <v>600.57227524457585</v>
      </c>
      <c r="F19" s="20"/>
      <c r="G19" s="9">
        <f t="shared" si="7"/>
        <v>600.57227524457585</v>
      </c>
      <c r="H19" s="16" t="str">
        <f t="shared" si="1"/>
        <v/>
      </c>
      <c r="J19" s="40"/>
    </row>
    <row r="20" spans="1:10" x14ac:dyDescent="0.2">
      <c r="A20" s="7">
        <f t="shared" si="2"/>
        <v>12</v>
      </c>
      <c r="B20" s="8">
        <f t="shared" si="3"/>
        <v>2015</v>
      </c>
      <c r="C20" s="9">
        <f t="shared" si="4"/>
        <v>-343488.93335518666</v>
      </c>
      <c r="D20" s="9">
        <f t="shared" si="5"/>
        <v>-1001.8427222859613</v>
      </c>
      <c r="E20" s="9">
        <f t="shared" si="6"/>
        <v>602.32394438070571</v>
      </c>
      <c r="F20" s="20"/>
      <c r="G20" s="9">
        <f t="shared" si="7"/>
        <v>602.32394438070571</v>
      </c>
      <c r="H20" s="16" t="str">
        <f t="shared" si="1"/>
        <v/>
      </c>
      <c r="J20" s="40"/>
    </row>
    <row r="21" spans="1:10" x14ac:dyDescent="0.2">
      <c r="A21" s="7">
        <f t="shared" si="2"/>
        <v>1</v>
      </c>
      <c r="B21" s="8">
        <f t="shared" si="3"/>
        <v>2016</v>
      </c>
      <c r="C21" s="9">
        <f t="shared" si="4"/>
        <v>-342886.60941080598</v>
      </c>
      <c r="D21" s="9">
        <f t="shared" si="5"/>
        <v>-1000.0859441148509</v>
      </c>
      <c r="E21" s="9">
        <f t="shared" si="6"/>
        <v>604.08072255181605</v>
      </c>
      <c r="F21" s="20"/>
      <c r="G21" s="9">
        <f t="shared" si="7"/>
        <v>604.08072255181605</v>
      </c>
      <c r="H21" s="16" t="str">
        <f t="shared" si="1"/>
        <v/>
      </c>
      <c r="J21" s="40"/>
    </row>
    <row r="22" spans="1:10" x14ac:dyDescent="0.2">
      <c r="A22" s="7">
        <f t="shared" si="2"/>
        <v>2</v>
      </c>
      <c r="B22" s="8">
        <f t="shared" si="3"/>
        <v>2016</v>
      </c>
      <c r="C22" s="9">
        <f t="shared" si="4"/>
        <v>-342282.52868825418</v>
      </c>
      <c r="D22" s="9">
        <f t="shared" si="5"/>
        <v>-998.32404200740814</v>
      </c>
      <c r="E22" s="9">
        <f t="shared" si="6"/>
        <v>605.84262465925883</v>
      </c>
      <c r="F22" s="20"/>
      <c r="G22" s="9">
        <f t="shared" si="7"/>
        <v>605.84262465925883</v>
      </c>
      <c r="H22" s="16" t="str">
        <f t="shared" si="1"/>
        <v/>
      </c>
      <c r="J22" s="40"/>
    </row>
    <row r="23" spans="1:10" x14ac:dyDescent="0.2">
      <c r="A23" s="7">
        <f t="shared" si="2"/>
        <v>3</v>
      </c>
      <c r="B23" s="8">
        <f t="shared" si="3"/>
        <v>2016</v>
      </c>
      <c r="C23" s="9">
        <f t="shared" si="4"/>
        <v>-341676.68606359494</v>
      </c>
      <c r="D23" s="9">
        <f t="shared" si="5"/>
        <v>-996.5570010188186</v>
      </c>
      <c r="E23" s="9">
        <f t="shared" si="6"/>
        <v>607.60966564784837</v>
      </c>
      <c r="F23" s="20"/>
      <c r="G23" s="9">
        <f t="shared" si="7"/>
        <v>607.60966564784837</v>
      </c>
      <c r="H23" s="16" t="str">
        <f t="shared" si="1"/>
        <v/>
      </c>
      <c r="J23" s="40"/>
    </row>
    <row r="24" spans="1:10" x14ac:dyDescent="0.2">
      <c r="A24" s="7">
        <f t="shared" si="2"/>
        <v>4</v>
      </c>
      <c r="B24" s="8">
        <f t="shared" si="3"/>
        <v>2016</v>
      </c>
      <c r="C24" s="9">
        <f t="shared" si="4"/>
        <v>-341069.07639794709</v>
      </c>
      <c r="D24" s="9">
        <f t="shared" si="5"/>
        <v>-994.78480616067918</v>
      </c>
      <c r="E24" s="9">
        <f t="shared" si="6"/>
        <v>609.38186050598779</v>
      </c>
      <c r="F24" s="20"/>
      <c r="G24" s="9">
        <f t="shared" si="7"/>
        <v>609.38186050598779</v>
      </c>
      <c r="H24" s="16" t="str">
        <f t="shared" si="1"/>
        <v/>
      </c>
      <c r="J24" s="40"/>
    </row>
    <row r="25" spans="1:10" x14ac:dyDescent="0.2">
      <c r="A25" s="7">
        <f t="shared" si="2"/>
        <v>5</v>
      </c>
      <c r="B25" s="8">
        <f t="shared" si="3"/>
        <v>2016</v>
      </c>
      <c r="C25" s="9">
        <f t="shared" si="4"/>
        <v>-340459.69453744113</v>
      </c>
      <c r="D25" s="9">
        <f t="shared" si="5"/>
        <v>-993.00744240086999</v>
      </c>
      <c r="E25" s="9">
        <f t="shared" si="6"/>
        <v>611.15922426579698</v>
      </c>
      <c r="F25" s="20"/>
      <c r="G25" s="9">
        <f t="shared" si="7"/>
        <v>611.15922426579698</v>
      </c>
      <c r="H25" s="16" t="str">
        <f t="shared" si="1"/>
        <v/>
      </c>
      <c r="J25" s="40"/>
    </row>
    <row r="26" spans="1:10" x14ac:dyDescent="0.2">
      <c r="A26" s="7">
        <f t="shared" si="2"/>
        <v>6</v>
      </c>
      <c r="B26" s="8">
        <f t="shared" si="3"/>
        <v>2016</v>
      </c>
      <c r="C26" s="9">
        <f t="shared" si="4"/>
        <v>-339848.53531317535</v>
      </c>
      <c r="D26" s="9">
        <f t="shared" si="5"/>
        <v>-991.22489466342813</v>
      </c>
      <c r="E26" s="9">
        <f t="shared" si="6"/>
        <v>612.94177200323884</v>
      </c>
      <c r="F26" s="20"/>
      <c r="G26" s="9">
        <f t="shared" si="7"/>
        <v>612.94177200323884</v>
      </c>
      <c r="H26" s="16" t="str">
        <f t="shared" si="1"/>
        <v/>
      </c>
      <c r="J26" s="40"/>
    </row>
    <row r="27" spans="1:10" x14ac:dyDescent="0.2">
      <c r="A27" s="7">
        <f t="shared" si="2"/>
        <v>7</v>
      </c>
      <c r="B27" s="8">
        <f t="shared" si="3"/>
        <v>2016</v>
      </c>
      <c r="C27" s="9">
        <f t="shared" si="4"/>
        <v>-339235.5935411721</v>
      </c>
      <c r="D27" s="9">
        <f t="shared" si="5"/>
        <v>-989.43714782841869</v>
      </c>
      <c r="E27" s="9">
        <f t="shared" si="6"/>
        <v>614.72951883824828</v>
      </c>
      <c r="F27" s="20"/>
      <c r="G27" s="9">
        <f t="shared" si="7"/>
        <v>614.72951883824828</v>
      </c>
      <c r="H27" s="16" t="str">
        <f t="shared" si="1"/>
        <v/>
      </c>
      <c r="J27" s="40"/>
    </row>
    <row r="28" spans="1:10" x14ac:dyDescent="0.2">
      <c r="A28" s="7">
        <f t="shared" si="2"/>
        <v>8</v>
      </c>
      <c r="B28" s="8">
        <f t="shared" si="3"/>
        <v>2016</v>
      </c>
      <c r="C28" s="9">
        <f t="shared" si="4"/>
        <v>-338620.86402233387</v>
      </c>
      <c r="D28" s="9">
        <f t="shared" si="5"/>
        <v>-987.64418673180717</v>
      </c>
      <c r="E28" s="9">
        <f t="shared" si="6"/>
        <v>616.5224799348598</v>
      </c>
      <c r="F28" s="20"/>
      <c r="G28" s="9">
        <f t="shared" si="7"/>
        <v>616.5224799348598</v>
      </c>
      <c r="H28" s="16" t="str">
        <f t="shared" si="1"/>
        <v/>
      </c>
      <c r="J28" s="40"/>
    </row>
    <row r="29" spans="1:10" x14ac:dyDescent="0.2">
      <c r="A29" s="7">
        <f t="shared" si="2"/>
        <v>9</v>
      </c>
      <c r="B29" s="8">
        <f t="shared" si="3"/>
        <v>2016</v>
      </c>
      <c r="C29" s="9">
        <f t="shared" si="4"/>
        <v>-338004.34154239902</v>
      </c>
      <c r="D29" s="9">
        <f t="shared" si="5"/>
        <v>-985.84599616533058</v>
      </c>
      <c r="E29" s="9">
        <f t="shared" si="6"/>
        <v>618.32067050133639</v>
      </c>
      <c r="F29" s="20"/>
      <c r="G29" s="9">
        <f t="shared" si="7"/>
        <v>618.32067050133639</v>
      </c>
      <c r="H29" s="16" t="str">
        <f t="shared" si="1"/>
        <v/>
      </c>
      <c r="J29" s="40"/>
    </row>
    <row r="30" spans="1:10" x14ac:dyDescent="0.2">
      <c r="A30" s="7">
        <f t="shared" si="2"/>
        <v>10</v>
      </c>
      <c r="B30" s="8">
        <f t="shared" si="3"/>
        <v>2016</v>
      </c>
      <c r="C30" s="9">
        <f t="shared" si="4"/>
        <v>-337386.02087189769</v>
      </c>
      <c r="D30" s="9">
        <f t="shared" si="5"/>
        <v>-984.04256087636838</v>
      </c>
      <c r="E30" s="9">
        <f t="shared" si="6"/>
        <v>620.12410579029859</v>
      </c>
      <c r="F30" s="20"/>
      <c r="G30" s="9">
        <f t="shared" si="7"/>
        <v>620.12410579029859</v>
      </c>
      <c r="H30" s="16" t="str">
        <f t="shared" si="1"/>
        <v/>
      </c>
      <c r="J30" s="40"/>
    </row>
    <row r="31" spans="1:10" x14ac:dyDescent="0.2">
      <c r="A31" s="7">
        <f t="shared" si="2"/>
        <v>11</v>
      </c>
      <c r="B31" s="8">
        <f t="shared" si="3"/>
        <v>2016</v>
      </c>
      <c r="C31" s="9">
        <f t="shared" si="4"/>
        <v>-336765.89676610741</v>
      </c>
      <c r="D31" s="9">
        <f t="shared" si="5"/>
        <v>-982.23386556781327</v>
      </c>
      <c r="E31" s="9">
        <f t="shared" si="6"/>
        <v>621.9328010988537</v>
      </c>
      <c r="F31" s="20"/>
      <c r="G31" s="9">
        <f t="shared" si="7"/>
        <v>621.9328010988537</v>
      </c>
      <c r="H31" s="16" t="str">
        <f t="shared" si="1"/>
        <v/>
      </c>
      <c r="J31" s="40"/>
    </row>
    <row r="32" spans="1:10" x14ac:dyDescent="0.2">
      <c r="A32" s="7">
        <f t="shared" si="2"/>
        <v>12</v>
      </c>
      <c r="B32" s="8">
        <f t="shared" si="3"/>
        <v>2016</v>
      </c>
      <c r="C32" s="9">
        <f t="shared" si="4"/>
        <v>-336143.96396500856</v>
      </c>
      <c r="D32" s="9">
        <f t="shared" si="5"/>
        <v>-980.41989489794162</v>
      </c>
      <c r="E32" s="9">
        <f t="shared" si="6"/>
        <v>623.74677176872535</v>
      </c>
      <c r="F32" s="20"/>
      <c r="G32" s="9">
        <f t="shared" si="7"/>
        <v>623.74677176872535</v>
      </c>
      <c r="H32" s="16" t="str">
        <f t="shared" si="1"/>
        <v/>
      </c>
      <c r="J32" s="40"/>
    </row>
    <row r="33" spans="1:10" x14ac:dyDescent="0.2">
      <c r="A33" s="7">
        <f t="shared" si="2"/>
        <v>1</v>
      </c>
      <c r="B33" s="8">
        <f t="shared" si="3"/>
        <v>2017</v>
      </c>
      <c r="C33" s="9">
        <f t="shared" si="4"/>
        <v>-335520.21719323983</v>
      </c>
      <c r="D33" s="9">
        <f t="shared" si="5"/>
        <v>-978.60063348028291</v>
      </c>
      <c r="E33" s="9">
        <f t="shared" si="6"/>
        <v>625.56603318638406</v>
      </c>
      <c r="F33" s="20"/>
      <c r="G33" s="9">
        <f t="shared" si="7"/>
        <v>625.56603318638406</v>
      </c>
      <c r="H33" s="16" t="str">
        <f t="shared" si="1"/>
        <v/>
      </c>
      <c r="J33" s="40"/>
    </row>
    <row r="34" spans="1:10" x14ac:dyDescent="0.2">
      <c r="A34" s="7">
        <f t="shared" si="2"/>
        <v>2</v>
      </c>
      <c r="B34" s="8">
        <f t="shared" si="3"/>
        <v>2017</v>
      </c>
      <c r="C34" s="9">
        <f t="shared" si="4"/>
        <v>-334894.65116005344</v>
      </c>
      <c r="D34" s="9">
        <f t="shared" si="5"/>
        <v>-976.7760658834892</v>
      </c>
      <c r="E34" s="9">
        <f t="shared" si="6"/>
        <v>627.39060078317777</v>
      </c>
      <c r="F34" s="20"/>
      <c r="G34" s="9">
        <f t="shared" si="7"/>
        <v>627.39060078317777</v>
      </c>
      <c r="H34" s="16" t="str">
        <f t="shared" si="1"/>
        <v/>
      </c>
      <c r="J34" s="40"/>
    </row>
    <row r="35" spans="1:10" x14ac:dyDescent="0.2">
      <c r="A35" s="7">
        <f t="shared" si="2"/>
        <v>3</v>
      </c>
      <c r="B35" s="8">
        <f t="shared" si="3"/>
        <v>2017</v>
      </c>
      <c r="C35" s="9">
        <f t="shared" si="4"/>
        <v>-334267.26055927027</v>
      </c>
      <c r="D35" s="9">
        <f t="shared" si="5"/>
        <v>-974.94617663120505</v>
      </c>
      <c r="E35" s="9">
        <f t="shared" si="6"/>
        <v>629.22049003546192</v>
      </c>
      <c r="F35" s="20"/>
      <c r="G35" s="9">
        <f t="shared" si="7"/>
        <v>629.22049003546192</v>
      </c>
      <c r="H35" s="16" t="str">
        <f t="shared" si="1"/>
        <v/>
      </c>
      <c r="J35" s="40"/>
    </row>
    <row r="36" spans="1:10" x14ac:dyDescent="0.2">
      <c r="A36" s="7">
        <f t="shared" si="2"/>
        <v>4</v>
      </c>
      <c r="B36" s="8">
        <f t="shared" si="3"/>
        <v>2017</v>
      </c>
      <c r="C36" s="9">
        <f t="shared" si="4"/>
        <v>-333638.04006923479</v>
      </c>
      <c r="D36" s="9">
        <f t="shared" si="5"/>
        <v>-973.11095020193488</v>
      </c>
      <c r="E36" s="9">
        <f t="shared" si="6"/>
        <v>631.05571646473209</v>
      </c>
      <c r="F36" s="20"/>
      <c r="G36" s="9">
        <f t="shared" si="7"/>
        <v>631.05571646473209</v>
      </c>
      <c r="H36" s="16" t="str">
        <f t="shared" si="1"/>
        <v/>
      </c>
      <c r="J36" s="40"/>
    </row>
    <row r="37" spans="1:10" x14ac:dyDescent="0.2">
      <c r="A37" s="7">
        <f t="shared" si="2"/>
        <v>5</v>
      </c>
      <c r="B37" s="8">
        <f t="shared" si="3"/>
        <v>2017</v>
      </c>
      <c r="C37" s="9">
        <f t="shared" si="4"/>
        <v>-333006.98435277009</v>
      </c>
      <c r="D37" s="9">
        <f t="shared" si="5"/>
        <v>-971.2703710289129</v>
      </c>
      <c r="E37" s="9">
        <f t="shared" si="6"/>
        <v>632.89629563775406</v>
      </c>
      <c r="F37" s="20"/>
      <c r="G37" s="9">
        <f t="shared" si="7"/>
        <v>632.89629563775406</v>
      </c>
      <c r="H37" s="16" t="str">
        <f t="shared" si="1"/>
        <v/>
      </c>
      <c r="J37" s="40"/>
    </row>
    <row r="38" spans="1:10" x14ac:dyDescent="0.2">
      <c r="A38" s="7">
        <f t="shared" si="2"/>
        <v>6</v>
      </c>
      <c r="B38" s="8">
        <f t="shared" si="3"/>
        <v>2017</v>
      </c>
      <c r="C38" s="9">
        <f t="shared" si="4"/>
        <v>-332374.08805713232</v>
      </c>
      <c r="D38" s="9">
        <f t="shared" si="5"/>
        <v>-969.42442349996929</v>
      </c>
      <c r="E38" s="9">
        <f t="shared" si="6"/>
        <v>634.74224316669768</v>
      </c>
      <c r="F38" s="20"/>
      <c r="G38" s="9">
        <f t="shared" si="7"/>
        <v>634.74224316669768</v>
      </c>
      <c r="H38" s="16" t="str">
        <f t="shared" si="1"/>
        <v/>
      </c>
      <c r="J38" s="40"/>
    </row>
    <row r="39" spans="1:10" x14ac:dyDescent="0.2">
      <c r="A39" s="7">
        <f t="shared" si="2"/>
        <v>7</v>
      </c>
      <c r="B39" s="8">
        <f t="shared" si="3"/>
        <v>2017</v>
      </c>
      <c r="C39" s="9">
        <f t="shared" si="4"/>
        <v>-331739.3458139656</v>
      </c>
      <c r="D39" s="9">
        <f t="shared" si="5"/>
        <v>-967.57309195739981</v>
      </c>
      <c r="E39" s="9">
        <f t="shared" si="6"/>
        <v>636.59357470926716</v>
      </c>
      <c r="F39" s="20"/>
      <c r="G39" s="9">
        <f t="shared" si="7"/>
        <v>636.59357470926716</v>
      </c>
      <c r="H39" s="16" t="str">
        <f t="shared" si="1"/>
        <v/>
      </c>
      <c r="J39" s="40"/>
    </row>
    <row r="40" spans="1:10" x14ac:dyDescent="0.2">
      <c r="A40" s="7">
        <f t="shared" si="2"/>
        <v>8</v>
      </c>
      <c r="B40" s="8">
        <f t="shared" si="3"/>
        <v>2017</v>
      </c>
      <c r="C40" s="9">
        <f t="shared" si="4"/>
        <v>-331102.75223925634</v>
      </c>
      <c r="D40" s="9">
        <f t="shared" si="5"/>
        <v>-965.71636069783108</v>
      </c>
      <c r="E40" s="9">
        <f t="shared" si="6"/>
        <v>638.45030596883589</v>
      </c>
      <c r="F40" s="20"/>
      <c r="G40" s="9">
        <f t="shared" si="7"/>
        <v>638.45030596883589</v>
      </c>
      <c r="H40" s="16" t="str">
        <f t="shared" si="1"/>
        <v/>
      </c>
      <c r="J40" s="40"/>
    </row>
    <row r="41" spans="1:10" x14ac:dyDescent="0.2">
      <c r="A41" s="7">
        <f t="shared" si="2"/>
        <v>9</v>
      </c>
      <c r="B41" s="8">
        <f t="shared" si="3"/>
        <v>2017</v>
      </c>
      <c r="C41" s="9">
        <f t="shared" si="4"/>
        <v>-330464.30193328753</v>
      </c>
      <c r="D41" s="9">
        <f t="shared" si="5"/>
        <v>-963.85421397208881</v>
      </c>
      <c r="E41" s="9">
        <f t="shared" si="6"/>
        <v>640.31245269457816</v>
      </c>
      <c r="F41" s="20"/>
      <c r="G41" s="9">
        <f t="shared" si="7"/>
        <v>640.31245269457816</v>
      </c>
      <c r="H41" s="16" t="str">
        <f t="shared" si="1"/>
        <v/>
      </c>
      <c r="J41" s="40"/>
    </row>
    <row r="42" spans="1:10" x14ac:dyDescent="0.2">
      <c r="A42" s="7">
        <f t="shared" si="2"/>
        <v>10</v>
      </c>
      <c r="B42" s="8">
        <f t="shared" si="3"/>
        <v>2017</v>
      </c>
      <c r="C42" s="9">
        <f t="shared" si="4"/>
        <v>-329823.98948059295</v>
      </c>
      <c r="D42" s="9">
        <f t="shared" si="5"/>
        <v>-961.98663598506289</v>
      </c>
      <c r="E42" s="9">
        <f t="shared" si="6"/>
        <v>642.18003068160408</v>
      </c>
      <c r="F42" s="20"/>
      <c r="G42" s="9">
        <f t="shared" si="7"/>
        <v>642.18003068160408</v>
      </c>
      <c r="H42" s="16" t="str">
        <f t="shared" si="1"/>
        <v/>
      </c>
      <c r="J42" s="40"/>
    </row>
    <row r="43" spans="1:10" x14ac:dyDescent="0.2">
      <c r="A43" s="7">
        <f t="shared" si="2"/>
        <v>11</v>
      </c>
      <c r="B43" s="8">
        <f t="shared" si="3"/>
        <v>2017</v>
      </c>
      <c r="C43" s="9">
        <f t="shared" si="4"/>
        <v>-329181.80944991135</v>
      </c>
      <c r="D43" s="9">
        <f t="shared" si="5"/>
        <v>-960.11361089557488</v>
      </c>
      <c r="E43" s="9">
        <f t="shared" si="6"/>
        <v>644.05305577109209</v>
      </c>
      <c r="F43" s="20"/>
      <c r="G43" s="9">
        <f t="shared" si="7"/>
        <v>644.05305577109209</v>
      </c>
      <c r="H43" s="16" t="str">
        <f t="shared" si="1"/>
        <v/>
      </c>
      <c r="J43" s="40"/>
    </row>
    <row r="44" spans="1:10" x14ac:dyDescent="0.2">
      <c r="A44" s="7">
        <f t="shared" si="2"/>
        <v>12</v>
      </c>
      <c r="B44" s="8">
        <f t="shared" si="3"/>
        <v>2017</v>
      </c>
      <c r="C44" s="9">
        <f t="shared" si="4"/>
        <v>-328537.75639414025</v>
      </c>
      <c r="D44" s="9">
        <f t="shared" si="5"/>
        <v>-958.23512281624244</v>
      </c>
      <c r="E44" s="9">
        <f t="shared" si="6"/>
        <v>645.93154385042453</v>
      </c>
      <c r="F44" s="20"/>
      <c r="G44" s="9">
        <f t="shared" si="7"/>
        <v>645.93154385042453</v>
      </c>
      <c r="H44" s="16" t="str">
        <f t="shared" si="1"/>
        <v/>
      </c>
      <c r="J44" s="40"/>
    </row>
    <row r="45" spans="1:10" x14ac:dyDescent="0.2">
      <c r="A45" s="7">
        <f t="shared" si="2"/>
        <v>1</v>
      </c>
      <c r="B45" s="8">
        <f t="shared" si="3"/>
        <v>2018</v>
      </c>
      <c r="C45" s="9">
        <f t="shared" si="4"/>
        <v>-327891.82485028985</v>
      </c>
      <c r="D45" s="9">
        <f t="shared" si="5"/>
        <v>-956.35115581334549</v>
      </c>
      <c r="E45" s="9">
        <f t="shared" si="6"/>
        <v>647.81551085332148</v>
      </c>
      <c r="F45" s="20"/>
      <c r="G45" s="9">
        <f t="shared" si="7"/>
        <v>647.81551085332148</v>
      </c>
      <c r="H45" s="16" t="str">
        <f t="shared" si="1"/>
        <v/>
      </c>
      <c r="J45" s="40"/>
    </row>
    <row r="46" spans="1:10" x14ac:dyDescent="0.2">
      <c r="A46" s="7">
        <f t="shared" si="2"/>
        <v>2</v>
      </c>
      <c r="B46" s="8">
        <f t="shared" si="3"/>
        <v>2018</v>
      </c>
      <c r="C46" s="9">
        <f t="shared" si="4"/>
        <v>-327244.00933943654</v>
      </c>
      <c r="D46" s="9">
        <f t="shared" si="5"/>
        <v>-954.46169390669002</v>
      </c>
      <c r="E46" s="9">
        <f t="shared" si="6"/>
        <v>649.70497275997695</v>
      </c>
      <c r="F46" s="20"/>
      <c r="G46" s="9">
        <f t="shared" si="7"/>
        <v>649.70497275997695</v>
      </c>
      <c r="H46" s="16" t="str">
        <f t="shared" si="1"/>
        <v/>
      </c>
      <c r="J46" s="40"/>
    </row>
    <row r="47" spans="1:10" x14ac:dyDescent="0.2">
      <c r="A47" s="7">
        <f t="shared" si="2"/>
        <v>3</v>
      </c>
      <c r="B47" s="8">
        <f t="shared" si="3"/>
        <v>2018</v>
      </c>
      <c r="C47" s="9">
        <f t="shared" si="4"/>
        <v>-326594.30436667654</v>
      </c>
      <c r="D47" s="9">
        <f t="shared" si="5"/>
        <v>-952.56672106947337</v>
      </c>
      <c r="E47" s="9">
        <f t="shared" si="6"/>
        <v>651.5999455971936</v>
      </c>
      <c r="F47" s="20"/>
      <c r="G47" s="9">
        <f t="shared" si="7"/>
        <v>651.5999455971936</v>
      </c>
      <c r="H47" s="16" t="str">
        <f t="shared" si="1"/>
        <v/>
      </c>
      <c r="J47" s="40"/>
    </row>
    <row r="48" spans="1:10" x14ac:dyDescent="0.2">
      <c r="A48" s="7">
        <f t="shared" si="2"/>
        <v>4</v>
      </c>
      <c r="B48" s="8">
        <f t="shared" si="3"/>
        <v>2018</v>
      </c>
      <c r="C48" s="9">
        <f t="shared" si="4"/>
        <v>-325942.70442107937</v>
      </c>
      <c r="D48" s="9">
        <f t="shared" si="5"/>
        <v>-950.66622122814817</v>
      </c>
      <c r="E48" s="9">
        <f t="shared" si="6"/>
        <v>653.5004454385188</v>
      </c>
      <c r="F48" s="20"/>
      <c r="G48" s="9">
        <f t="shared" si="7"/>
        <v>653.5004454385188</v>
      </c>
      <c r="H48" s="16" t="str">
        <f t="shared" si="1"/>
        <v/>
      </c>
      <c r="J48" s="40"/>
    </row>
    <row r="49" spans="1:10" x14ac:dyDescent="0.2">
      <c r="A49" s="7">
        <f t="shared" si="2"/>
        <v>5</v>
      </c>
      <c r="B49" s="8">
        <f t="shared" si="3"/>
        <v>2018</v>
      </c>
      <c r="C49" s="9">
        <f t="shared" si="4"/>
        <v>-325289.20397564088</v>
      </c>
      <c r="D49" s="9">
        <f t="shared" si="5"/>
        <v>-948.76017826228599</v>
      </c>
      <c r="E49" s="9">
        <f t="shared" si="6"/>
        <v>655.40648840438098</v>
      </c>
      <c r="F49" s="20"/>
      <c r="G49" s="9">
        <f t="shared" si="7"/>
        <v>655.40648840438098</v>
      </c>
      <c r="H49" s="16" t="str">
        <f t="shared" si="1"/>
        <v/>
      </c>
      <c r="J49" s="40"/>
    </row>
    <row r="50" spans="1:10" x14ac:dyDescent="0.2">
      <c r="A50" s="7">
        <f t="shared" si="2"/>
        <v>6</v>
      </c>
      <c r="B50" s="8">
        <f t="shared" si="3"/>
        <v>2018</v>
      </c>
      <c r="C50" s="9">
        <f t="shared" si="4"/>
        <v>-324633.7974872365</v>
      </c>
      <c r="D50" s="9">
        <f t="shared" si="5"/>
        <v>-946.84857600443991</v>
      </c>
      <c r="E50" s="9">
        <f t="shared" si="6"/>
        <v>657.31809066222706</v>
      </c>
      <c r="F50" s="20"/>
      <c r="G50" s="9">
        <f t="shared" si="7"/>
        <v>657.31809066222706</v>
      </c>
      <c r="H50" s="16" t="str">
        <f t="shared" si="1"/>
        <v/>
      </c>
      <c r="J50" s="40"/>
    </row>
    <row r="51" spans="1:10" x14ac:dyDescent="0.2">
      <c r="A51" s="7">
        <f t="shared" si="2"/>
        <v>7</v>
      </c>
      <c r="B51" s="8">
        <f t="shared" si="3"/>
        <v>2018</v>
      </c>
      <c r="C51" s="9">
        <f t="shared" si="4"/>
        <v>-323976.47939657426</v>
      </c>
      <c r="D51" s="9">
        <f t="shared" si="5"/>
        <v>-944.93139824000843</v>
      </c>
      <c r="E51" s="9">
        <f t="shared" si="6"/>
        <v>659.23526842665854</v>
      </c>
      <c r="F51" s="20"/>
      <c r="G51" s="9">
        <f t="shared" si="7"/>
        <v>659.23526842665854</v>
      </c>
      <c r="H51" s="16" t="str">
        <f t="shared" si="1"/>
        <v/>
      </c>
      <c r="J51" s="40"/>
    </row>
    <row r="52" spans="1:10" x14ac:dyDescent="0.2">
      <c r="A52" s="7">
        <f t="shared" si="2"/>
        <v>8</v>
      </c>
      <c r="B52" s="8">
        <f t="shared" si="3"/>
        <v>2018</v>
      </c>
      <c r="C52" s="9">
        <f t="shared" si="4"/>
        <v>-323317.24412814761</v>
      </c>
      <c r="D52" s="9">
        <f t="shared" si="5"/>
        <v>-943.00862870709727</v>
      </c>
      <c r="E52" s="9">
        <f t="shared" si="6"/>
        <v>661.1580379595697</v>
      </c>
      <c r="F52" s="20"/>
      <c r="G52" s="9">
        <f t="shared" si="7"/>
        <v>661.1580379595697</v>
      </c>
      <c r="H52" s="16" t="str">
        <f t="shared" si="1"/>
        <v/>
      </c>
      <c r="J52" s="40"/>
    </row>
    <row r="53" spans="1:10" x14ac:dyDescent="0.2">
      <c r="A53" s="7">
        <f t="shared" si="2"/>
        <v>9</v>
      </c>
      <c r="B53" s="8">
        <f t="shared" si="3"/>
        <v>2018</v>
      </c>
      <c r="C53" s="9">
        <f t="shared" si="4"/>
        <v>-322656.08609018801</v>
      </c>
      <c r="D53" s="9">
        <f t="shared" si="5"/>
        <v>-941.08025109638174</v>
      </c>
      <c r="E53" s="9">
        <f t="shared" si="6"/>
        <v>663.08641557028523</v>
      </c>
      <c r="F53" s="20"/>
      <c r="G53" s="9">
        <f t="shared" si="7"/>
        <v>663.08641557028523</v>
      </c>
      <c r="H53" s="16" t="str">
        <f t="shared" si="1"/>
        <v/>
      </c>
      <c r="J53" s="40"/>
    </row>
    <row r="54" spans="1:10" x14ac:dyDescent="0.2">
      <c r="A54" s="7">
        <f t="shared" si="2"/>
        <v>10</v>
      </c>
      <c r="B54" s="8">
        <f t="shared" si="3"/>
        <v>2018</v>
      </c>
      <c r="C54" s="9">
        <f t="shared" si="4"/>
        <v>-321992.99967461772</v>
      </c>
      <c r="D54" s="9">
        <f t="shared" si="5"/>
        <v>-939.14624905096844</v>
      </c>
      <c r="E54" s="9">
        <f t="shared" si="6"/>
        <v>665.02041761569853</v>
      </c>
      <c r="F54" s="20"/>
      <c r="G54" s="9">
        <f t="shared" si="7"/>
        <v>665.02041761569853</v>
      </c>
      <c r="H54" s="16" t="str">
        <f t="shared" si="1"/>
        <v/>
      </c>
      <c r="J54" s="40"/>
    </row>
    <row r="55" spans="1:10" x14ac:dyDescent="0.2">
      <c r="A55" s="7">
        <f t="shared" si="2"/>
        <v>11</v>
      </c>
      <c r="B55" s="8">
        <f t="shared" si="3"/>
        <v>2018</v>
      </c>
      <c r="C55" s="9">
        <f t="shared" si="4"/>
        <v>-321327.97925700201</v>
      </c>
      <c r="D55" s="9">
        <f t="shared" si="5"/>
        <v>-937.20660616625594</v>
      </c>
      <c r="E55" s="9">
        <f t="shared" si="6"/>
        <v>666.96006050041103</v>
      </c>
      <c r="F55" s="20"/>
      <c r="G55" s="9">
        <f t="shared" si="7"/>
        <v>666.96006050041103</v>
      </c>
      <c r="H55" s="16" t="str">
        <f t="shared" si="1"/>
        <v/>
      </c>
      <c r="J55" s="40"/>
    </row>
    <row r="56" spans="1:10" x14ac:dyDescent="0.2">
      <c r="A56" s="7">
        <f t="shared" si="2"/>
        <v>12</v>
      </c>
      <c r="B56" s="8">
        <f t="shared" si="3"/>
        <v>2018</v>
      </c>
      <c r="C56" s="9">
        <f t="shared" si="4"/>
        <v>-320661.01919650158</v>
      </c>
      <c r="D56" s="9">
        <f t="shared" si="5"/>
        <v>-935.26130598979637</v>
      </c>
      <c r="E56" s="9">
        <f t="shared" si="6"/>
        <v>668.9053606768706</v>
      </c>
      <c r="F56" s="20"/>
      <c r="G56" s="9">
        <f t="shared" si="7"/>
        <v>668.9053606768706</v>
      </c>
      <c r="H56" s="16" t="str">
        <f t="shared" si="1"/>
        <v/>
      </c>
      <c r="J56" s="40"/>
    </row>
    <row r="57" spans="1:10" x14ac:dyDescent="0.2">
      <c r="A57" s="7">
        <f t="shared" si="2"/>
        <v>1</v>
      </c>
      <c r="B57" s="8">
        <f t="shared" si="3"/>
        <v>2019</v>
      </c>
      <c r="C57" s="9">
        <f t="shared" si="4"/>
        <v>-319992.11383582471</v>
      </c>
      <c r="D57" s="9">
        <f t="shared" si="5"/>
        <v>-933.31033202115543</v>
      </c>
      <c r="E57" s="9">
        <f t="shared" si="6"/>
        <v>670.85633464551154</v>
      </c>
      <c r="F57" s="20"/>
      <c r="G57" s="9">
        <f t="shared" si="7"/>
        <v>670.85633464551154</v>
      </c>
      <c r="H57" s="16" t="str">
        <f t="shared" si="1"/>
        <v/>
      </c>
      <c r="J57" s="40"/>
    </row>
    <row r="58" spans="1:10" x14ac:dyDescent="0.2">
      <c r="A58" s="7">
        <f t="shared" si="2"/>
        <v>2</v>
      </c>
      <c r="B58" s="8">
        <f t="shared" si="3"/>
        <v>2019</v>
      </c>
      <c r="C58" s="9">
        <f t="shared" si="4"/>
        <v>-319321.25750117918</v>
      </c>
      <c r="D58" s="9">
        <f t="shared" si="5"/>
        <v>-931.35366771177269</v>
      </c>
      <c r="E58" s="9">
        <f t="shared" si="6"/>
        <v>672.81299895489428</v>
      </c>
      <c r="F58" s="20"/>
      <c r="G58" s="9">
        <f t="shared" si="7"/>
        <v>672.81299895489428</v>
      </c>
      <c r="H58" s="16" t="str">
        <f t="shared" si="1"/>
        <v/>
      </c>
      <c r="J58" s="40"/>
    </row>
    <row r="59" spans="1:10" x14ac:dyDescent="0.2">
      <c r="A59" s="7">
        <f t="shared" si="2"/>
        <v>3</v>
      </c>
      <c r="B59" s="8">
        <f t="shared" si="3"/>
        <v>2019</v>
      </c>
      <c r="C59" s="9">
        <f t="shared" si="4"/>
        <v>-318648.44450222427</v>
      </c>
      <c r="D59" s="9">
        <f t="shared" si="5"/>
        <v>-929.39129646482081</v>
      </c>
      <c r="E59" s="9">
        <f t="shared" si="6"/>
        <v>674.77537020184616</v>
      </c>
      <c r="F59" s="20"/>
      <c r="G59" s="9">
        <f t="shared" si="7"/>
        <v>674.77537020184616</v>
      </c>
      <c r="H59" s="16" t="str">
        <f t="shared" si="1"/>
        <v/>
      </c>
      <c r="J59" s="40"/>
    </row>
    <row r="60" spans="1:10" x14ac:dyDescent="0.2">
      <c r="A60" s="7">
        <f t="shared" si="2"/>
        <v>4</v>
      </c>
      <c r="B60" s="8">
        <f t="shared" si="3"/>
        <v>2019</v>
      </c>
      <c r="C60" s="9">
        <f t="shared" si="4"/>
        <v>-317973.66913202242</v>
      </c>
      <c r="D60" s="9">
        <f t="shared" si="5"/>
        <v>-927.42320163506554</v>
      </c>
      <c r="E60" s="9">
        <f t="shared" si="6"/>
        <v>676.74346503160143</v>
      </c>
      <c r="F60" s="20"/>
      <c r="G60" s="9">
        <f t="shared" si="7"/>
        <v>676.74346503160143</v>
      </c>
      <c r="H60" s="16" t="str">
        <f t="shared" si="1"/>
        <v/>
      </c>
      <c r="J60" s="40"/>
    </row>
    <row r="61" spans="1:10" x14ac:dyDescent="0.2">
      <c r="A61" s="7">
        <f t="shared" ref="A61:A124" si="8">IF(A60&lt;12,A60+1,1)</f>
        <v>5</v>
      </c>
      <c r="B61" s="8">
        <f t="shared" ref="B61:B124" si="9">IF(A61=1,B60+1,B60)</f>
        <v>2019</v>
      </c>
      <c r="C61" s="9">
        <f t="shared" si="4"/>
        <v>-317296.92566699081</v>
      </c>
      <c r="D61" s="9">
        <f t="shared" si="5"/>
        <v>-925.4493665287232</v>
      </c>
      <c r="E61" s="9">
        <f t="shared" si="6"/>
        <v>678.71730013794377</v>
      </c>
      <c r="F61" s="20"/>
      <c r="G61" s="9">
        <f t="shared" si="7"/>
        <v>678.71730013794377</v>
      </c>
      <c r="H61" s="16" t="str">
        <f t="shared" si="1"/>
        <v/>
      </c>
      <c r="J61" s="40"/>
    </row>
    <row r="62" spans="1:10" x14ac:dyDescent="0.2">
      <c r="A62" s="7">
        <f t="shared" si="8"/>
        <v>6</v>
      </c>
      <c r="B62" s="8">
        <f t="shared" si="9"/>
        <v>2019</v>
      </c>
      <c r="C62" s="9">
        <f t="shared" si="4"/>
        <v>-316618.20836685284</v>
      </c>
      <c r="D62" s="9">
        <f t="shared" si="5"/>
        <v>-923.46977440332091</v>
      </c>
      <c r="E62" s="9">
        <f t="shared" si="6"/>
        <v>680.69689226334606</v>
      </c>
      <c r="F62" s="20"/>
      <c r="G62" s="9">
        <f t="shared" si="7"/>
        <v>680.69689226334606</v>
      </c>
      <c r="H62" s="16" t="str">
        <f t="shared" si="1"/>
        <v/>
      </c>
      <c r="J62" s="40"/>
    </row>
    <row r="63" spans="1:10" x14ac:dyDescent="0.2">
      <c r="A63" s="7">
        <f t="shared" si="8"/>
        <v>7</v>
      </c>
      <c r="B63" s="8">
        <f t="shared" si="9"/>
        <v>2019</v>
      </c>
      <c r="C63" s="9">
        <f t="shared" si="4"/>
        <v>-315937.51147458947</v>
      </c>
      <c r="D63" s="9">
        <f t="shared" si="5"/>
        <v>-921.48440846755273</v>
      </c>
      <c r="E63" s="9">
        <f t="shared" si="6"/>
        <v>682.68225819911424</v>
      </c>
      <c r="F63" s="20"/>
      <c r="G63" s="9">
        <f t="shared" si="7"/>
        <v>682.68225819911424</v>
      </c>
      <c r="H63" s="16" t="str">
        <f t="shared" si="1"/>
        <v/>
      </c>
      <c r="J63" s="40"/>
    </row>
    <row r="64" spans="1:10" x14ac:dyDescent="0.2">
      <c r="A64" s="7">
        <f t="shared" si="8"/>
        <v>8</v>
      </c>
      <c r="B64" s="8">
        <f t="shared" si="9"/>
        <v>2019</v>
      </c>
      <c r="C64" s="9">
        <f t="shared" si="4"/>
        <v>-315254.82921639038</v>
      </c>
      <c r="D64" s="9">
        <f t="shared" si="5"/>
        <v>-919.49325188113869</v>
      </c>
      <c r="E64" s="9">
        <f t="shared" si="6"/>
        <v>684.67341478552828</v>
      </c>
      <c r="F64" s="20"/>
      <c r="G64" s="9">
        <f t="shared" si="7"/>
        <v>684.67341478552828</v>
      </c>
      <c r="H64" s="16" t="str">
        <f t="shared" si="1"/>
        <v/>
      </c>
      <c r="J64" s="40"/>
    </row>
    <row r="65" spans="1:10" x14ac:dyDescent="0.2">
      <c r="A65" s="7">
        <f t="shared" si="8"/>
        <v>9</v>
      </c>
      <c r="B65" s="8">
        <f t="shared" si="9"/>
        <v>2019</v>
      </c>
      <c r="C65" s="9">
        <f t="shared" si="4"/>
        <v>-314570.15580160485</v>
      </c>
      <c r="D65" s="9">
        <f t="shared" si="5"/>
        <v>-917.49628775468091</v>
      </c>
      <c r="E65" s="9">
        <f t="shared" si="6"/>
        <v>686.67037891198606</v>
      </c>
      <c r="F65" s="20"/>
      <c r="G65" s="9">
        <f t="shared" si="7"/>
        <v>686.67037891198606</v>
      </c>
      <c r="H65" s="16" t="str">
        <f t="shared" si="1"/>
        <v/>
      </c>
      <c r="J65" s="40"/>
    </row>
    <row r="66" spans="1:10" x14ac:dyDescent="0.2">
      <c r="A66" s="7">
        <f t="shared" si="8"/>
        <v>10</v>
      </c>
      <c r="B66" s="8">
        <f t="shared" si="9"/>
        <v>2019</v>
      </c>
      <c r="C66" s="9">
        <f t="shared" si="4"/>
        <v>-313883.48542269284</v>
      </c>
      <c r="D66" s="9">
        <f t="shared" si="5"/>
        <v>-915.49349914952097</v>
      </c>
      <c r="E66" s="9">
        <f t="shared" si="6"/>
        <v>688.673167517146</v>
      </c>
      <c r="F66" s="20"/>
      <c r="G66" s="9">
        <f t="shared" si="7"/>
        <v>688.673167517146</v>
      </c>
      <c r="H66" s="16" t="str">
        <f t="shared" si="1"/>
        <v/>
      </c>
      <c r="J66" s="40"/>
    </row>
    <row r="67" spans="1:10" x14ac:dyDescent="0.2">
      <c r="A67" s="7">
        <f t="shared" si="8"/>
        <v>11</v>
      </c>
      <c r="B67" s="8">
        <f t="shared" si="9"/>
        <v>2019</v>
      </c>
      <c r="C67" s="9">
        <f t="shared" si="4"/>
        <v>-313194.81225517573</v>
      </c>
      <c r="D67" s="9">
        <f t="shared" si="5"/>
        <v>-913.48486907759604</v>
      </c>
      <c r="E67" s="9">
        <f t="shared" si="6"/>
        <v>690.68179758907092</v>
      </c>
      <c r="F67" s="20"/>
      <c r="G67" s="9">
        <f t="shared" si="7"/>
        <v>690.68179758907092</v>
      </c>
      <c r="H67" s="16" t="str">
        <f t="shared" si="1"/>
        <v/>
      </c>
      <c r="J67" s="40"/>
    </row>
    <row r="68" spans="1:10" x14ac:dyDescent="0.2">
      <c r="A68" s="7">
        <f t="shared" si="8"/>
        <v>12</v>
      </c>
      <c r="B68" s="8">
        <f t="shared" si="9"/>
        <v>2019</v>
      </c>
      <c r="C68" s="9">
        <f t="shared" si="4"/>
        <v>-312504.13045758667</v>
      </c>
      <c r="D68" s="9">
        <f t="shared" si="5"/>
        <v>-911.47038050129458</v>
      </c>
      <c r="E68" s="9">
        <f t="shared" si="6"/>
        <v>692.69628616537238</v>
      </c>
      <c r="F68" s="20"/>
      <c r="G68" s="9">
        <f t="shared" si="7"/>
        <v>692.69628616537238</v>
      </c>
      <c r="H68" s="16" t="str">
        <f t="shared" si="1"/>
        <v/>
      </c>
      <c r="J68" s="40"/>
    </row>
    <row r="69" spans="1:10" x14ac:dyDescent="0.2">
      <c r="A69" s="7">
        <f t="shared" si="8"/>
        <v>1</v>
      </c>
      <c r="B69" s="8">
        <f t="shared" si="9"/>
        <v>2020</v>
      </c>
      <c r="C69" s="9">
        <f t="shared" si="4"/>
        <v>-311811.43417142128</v>
      </c>
      <c r="D69" s="9">
        <f t="shared" si="5"/>
        <v>-909.45001633331219</v>
      </c>
      <c r="E69" s="9">
        <f t="shared" si="6"/>
        <v>694.71665033335478</v>
      </c>
      <c r="F69" s="20"/>
      <c r="G69" s="9">
        <f t="shared" si="7"/>
        <v>694.71665033335478</v>
      </c>
      <c r="H69" s="16" t="str">
        <f t="shared" si="1"/>
        <v/>
      </c>
      <c r="J69" s="40"/>
    </row>
    <row r="70" spans="1:10" x14ac:dyDescent="0.2">
      <c r="A70" s="7">
        <f t="shared" si="8"/>
        <v>2</v>
      </c>
      <c r="B70" s="8">
        <f t="shared" si="9"/>
        <v>2020</v>
      </c>
      <c r="C70" s="9">
        <f t="shared" si="4"/>
        <v>-311116.71752108791</v>
      </c>
      <c r="D70" s="9">
        <f t="shared" si="5"/>
        <v>-907.42375943650643</v>
      </c>
      <c r="E70" s="9">
        <f t="shared" si="6"/>
        <v>696.74290723016054</v>
      </c>
      <c r="F70" s="20"/>
      <c r="G70" s="9">
        <f t="shared" si="7"/>
        <v>696.74290723016054</v>
      </c>
      <c r="H70" s="16" t="str">
        <f t="shared" si="1"/>
        <v/>
      </c>
      <c r="J70" s="40"/>
    </row>
    <row r="71" spans="1:10" x14ac:dyDescent="0.2">
      <c r="A71" s="7">
        <f t="shared" si="8"/>
        <v>3</v>
      </c>
      <c r="B71" s="8">
        <f t="shared" si="9"/>
        <v>2020</v>
      </c>
      <c r="C71" s="9">
        <f t="shared" si="4"/>
        <v>-310419.97461385775</v>
      </c>
      <c r="D71" s="9">
        <f t="shared" si="5"/>
        <v>-905.39159262375188</v>
      </c>
      <c r="E71" s="9">
        <f t="shared" si="6"/>
        <v>698.77507404291509</v>
      </c>
      <c r="F71" s="20"/>
      <c r="G71" s="9">
        <f t="shared" si="7"/>
        <v>698.77507404291509</v>
      </c>
      <c r="H71" s="16" t="str">
        <f t="shared" si="1"/>
        <v/>
      </c>
      <c r="J71" s="40"/>
    </row>
    <row r="72" spans="1:10" x14ac:dyDescent="0.2">
      <c r="A72" s="7">
        <f t="shared" si="8"/>
        <v>4</v>
      </c>
      <c r="B72" s="8">
        <f t="shared" si="9"/>
        <v>2020</v>
      </c>
      <c r="C72" s="9">
        <f t="shared" si="4"/>
        <v>-309721.19953981484</v>
      </c>
      <c r="D72" s="9">
        <f t="shared" si="5"/>
        <v>-903.35349865779335</v>
      </c>
      <c r="E72" s="9">
        <f t="shared" si="6"/>
        <v>700.81316800887362</v>
      </c>
      <c r="F72" s="20"/>
      <c r="G72" s="9">
        <f t="shared" si="7"/>
        <v>700.81316800887362</v>
      </c>
      <c r="H72" s="16" t="str">
        <f t="shared" si="1"/>
        <v/>
      </c>
      <c r="J72" s="40"/>
    </row>
    <row r="73" spans="1:10" x14ac:dyDescent="0.2">
      <c r="A73" s="7">
        <f t="shared" si="8"/>
        <v>5</v>
      </c>
      <c r="B73" s="8">
        <f t="shared" si="9"/>
        <v>2020</v>
      </c>
      <c r="C73" s="9">
        <f t="shared" si="4"/>
        <v>-309020.38637180597</v>
      </c>
      <c r="D73" s="9">
        <f t="shared" si="5"/>
        <v>-901.30946025110086</v>
      </c>
      <c r="E73" s="9">
        <f t="shared" si="6"/>
        <v>702.85720641556611</v>
      </c>
      <c r="F73" s="20"/>
      <c r="G73" s="9">
        <f t="shared" si="7"/>
        <v>702.85720641556611</v>
      </c>
      <c r="H73" s="16" t="str">
        <f t="shared" si="1"/>
        <v/>
      </c>
      <c r="J73" s="40"/>
    </row>
    <row r="74" spans="1:10" x14ac:dyDescent="0.2">
      <c r="A74" s="7">
        <f t="shared" si="8"/>
        <v>6</v>
      </c>
      <c r="B74" s="8">
        <f t="shared" si="9"/>
        <v>2020</v>
      </c>
      <c r="C74" s="9">
        <f t="shared" si="4"/>
        <v>-308317.52916539041</v>
      </c>
      <c r="D74" s="9">
        <f t="shared" si="5"/>
        <v>-899.25946006572212</v>
      </c>
      <c r="E74" s="9">
        <f t="shared" si="6"/>
        <v>704.90720660094485</v>
      </c>
      <c r="F74" s="20"/>
      <c r="G74" s="9">
        <f t="shared" si="7"/>
        <v>704.90720660094485</v>
      </c>
      <c r="H74" s="16" t="str">
        <f t="shared" ref="H74:H137" si="10">IF(D$3=0,"",IF(C74&gt;=0,"abgezahlt!",""))</f>
        <v/>
      </c>
      <c r="J74" s="40"/>
    </row>
    <row r="75" spans="1:10" x14ac:dyDescent="0.2">
      <c r="A75" s="7">
        <f t="shared" si="8"/>
        <v>7</v>
      </c>
      <c r="B75" s="8">
        <f t="shared" si="9"/>
        <v>2020</v>
      </c>
      <c r="C75" s="9">
        <f t="shared" ref="C75:C138" si="11">IF(C74+G74&gt;0,0,C74+G74)</f>
        <v>-307612.62195878947</v>
      </c>
      <c r="D75" s="9">
        <f t="shared" ref="D75:D138" si="12">C75*D$6/12</f>
        <v>-897.20348071313595</v>
      </c>
      <c r="E75" s="9">
        <f t="shared" ref="E75:E138" si="13">IF(C75&lt;0,IF(ABS(C75+D75)&lt;=$G$3+D75,ABS(C75+D75),$G$3+D75),0)</f>
        <v>706.96318595353102</v>
      </c>
      <c r="F75" s="20"/>
      <c r="G75" s="9">
        <f t="shared" ref="G75:G138" si="14">E75+F75</f>
        <v>706.96318595353102</v>
      </c>
      <c r="H75" s="16" t="str">
        <f t="shared" si="10"/>
        <v/>
      </c>
      <c r="J75" s="40"/>
    </row>
    <row r="76" spans="1:10" x14ac:dyDescent="0.2">
      <c r="A76" s="7">
        <f t="shared" si="8"/>
        <v>8</v>
      </c>
      <c r="B76" s="8">
        <f t="shared" si="9"/>
        <v>2020</v>
      </c>
      <c r="C76" s="9">
        <f t="shared" si="11"/>
        <v>-306905.65877283592</v>
      </c>
      <c r="D76" s="9">
        <f t="shared" si="12"/>
        <v>-895.14150475410486</v>
      </c>
      <c r="E76" s="9">
        <f t="shared" si="13"/>
        <v>709.02516191256211</v>
      </c>
      <c r="F76" s="20"/>
      <c r="G76" s="9">
        <f t="shared" si="14"/>
        <v>709.02516191256211</v>
      </c>
      <c r="H76" s="16" t="str">
        <f t="shared" si="10"/>
        <v/>
      </c>
      <c r="J76" s="40"/>
    </row>
    <row r="77" spans="1:10" x14ac:dyDescent="0.2">
      <c r="A77" s="7">
        <f t="shared" si="8"/>
        <v>9</v>
      </c>
      <c r="B77" s="8">
        <f t="shared" si="9"/>
        <v>2020</v>
      </c>
      <c r="C77" s="9">
        <f t="shared" si="11"/>
        <v>-306196.63361092337</v>
      </c>
      <c r="D77" s="9">
        <f t="shared" si="12"/>
        <v>-893.07351469852654</v>
      </c>
      <c r="E77" s="9">
        <f t="shared" si="13"/>
        <v>711.09315196814043</v>
      </c>
      <c r="F77" s="20"/>
      <c r="G77" s="9">
        <f t="shared" si="14"/>
        <v>711.09315196814043</v>
      </c>
      <c r="H77" s="16" t="str">
        <f t="shared" si="10"/>
        <v/>
      </c>
      <c r="J77" s="40"/>
    </row>
    <row r="78" spans="1:10" x14ac:dyDescent="0.2">
      <c r="A78" s="7">
        <f t="shared" si="8"/>
        <v>10</v>
      </c>
      <c r="B78" s="8">
        <f t="shared" si="9"/>
        <v>2020</v>
      </c>
      <c r="C78" s="9">
        <f t="shared" si="11"/>
        <v>-305485.54045895522</v>
      </c>
      <c r="D78" s="9">
        <f t="shared" si="12"/>
        <v>-890.99949300528613</v>
      </c>
      <c r="E78" s="9">
        <f t="shared" si="13"/>
        <v>713.16717366138084</v>
      </c>
      <c r="F78" s="20"/>
      <c r="G78" s="9">
        <f t="shared" si="14"/>
        <v>713.16717366138084</v>
      </c>
      <c r="H78" s="16" t="str">
        <f t="shared" si="10"/>
        <v/>
      </c>
      <c r="J78" s="40"/>
    </row>
    <row r="79" spans="1:10" x14ac:dyDescent="0.2">
      <c r="A79" s="7">
        <f t="shared" si="8"/>
        <v>11</v>
      </c>
      <c r="B79" s="8">
        <f t="shared" si="9"/>
        <v>2020</v>
      </c>
      <c r="C79" s="9">
        <f t="shared" si="11"/>
        <v>-304772.37328529381</v>
      </c>
      <c r="D79" s="9">
        <f t="shared" si="12"/>
        <v>-888.91942208210696</v>
      </c>
      <c r="E79" s="9">
        <f t="shared" si="13"/>
        <v>715.24724458456001</v>
      </c>
      <c r="F79" s="20"/>
      <c r="G79" s="9">
        <f t="shared" si="14"/>
        <v>715.24724458456001</v>
      </c>
      <c r="H79" s="16" t="str">
        <f t="shared" si="10"/>
        <v/>
      </c>
      <c r="J79" s="40"/>
    </row>
    <row r="80" spans="1:10" x14ac:dyDescent="0.2">
      <c r="A80" s="7">
        <f t="shared" si="8"/>
        <v>12</v>
      </c>
      <c r="B80" s="8">
        <f t="shared" si="9"/>
        <v>2020</v>
      </c>
      <c r="C80" s="9">
        <f t="shared" si="11"/>
        <v>-304057.12604070926</v>
      </c>
      <c r="D80" s="9">
        <f t="shared" si="12"/>
        <v>-886.8332842854021</v>
      </c>
      <c r="E80" s="9">
        <f t="shared" si="13"/>
        <v>717.33338238126487</v>
      </c>
      <c r="F80" s="20"/>
      <c r="G80" s="9">
        <f t="shared" si="14"/>
        <v>717.33338238126487</v>
      </c>
      <c r="H80" s="16" t="str">
        <f t="shared" si="10"/>
        <v/>
      </c>
      <c r="J80" s="40"/>
    </row>
    <row r="81" spans="1:10" x14ac:dyDescent="0.2">
      <c r="A81" s="7">
        <f t="shared" si="8"/>
        <v>1</v>
      </c>
      <c r="B81" s="8">
        <f t="shared" si="9"/>
        <v>2021</v>
      </c>
      <c r="C81" s="9">
        <f t="shared" si="11"/>
        <v>-303339.79265832802</v>
      </c>
      <c r="D81" s="9">
        <f t="shared" si="12"/>
        <v>-884.74106192012357</v>
      </c>
      <c r="E81" s="9">
        <f t="shared" si="13"/>
        <v>719.4256047465434</v>
      </c>
      <c r="F81" s="20"/>
      <c r="G81" s="9">
        <f t="shared" si="14"/>
        <v>719.4256047465434</v>
      </c>
      <c r="H81" s="16" t="str">
        <f t="shared" si="10"/>
        <v/>
      </c>
      <c r="J81" s="40"/>
    </row>
    <row r="82" spans="1:10" x14ac:dyDescent="0.2">
      <c r="A82" s="7">
        <f t="shared" si="8"/>
        <v>2</v>
      </c>
      <c r="B82" s="8">
        <f t="shared" si="9"/>
        <v>2021</v>
      </c>
      <c r="C82" s="9">
        <f t="shared" si="11"/>
        <v>-302620.36705358146</v>
      </c>
      <c r="D82" s="9">
        <f t="shared" si="12"/>
        <v>-882.64273723961276</v>
      </c>
      <c r="E82" s="9">
        <f t="shared" si="13"/>
        <v>721.52392942705421</v>
      </c>
      <c r="F82" s="20"/>
      <c r="G82" s="9">
        <f t="shared" si="14"/>
        <v>721.52392942705421</v>
      </c>
      <c r="H82" s="16" t="str">
        <f t="shared" si="10"/>
        <v/>
      </c>
      <c r="J82" s="40"/>
    </row>
    <row r="83" spans="1:10" x14ac:dyDescent="0.2">
      <c r="A83" s="7">
        <f t="shared" si="8"/>
        <v>3</v>
      </c>
      <c r="B83" s="8">
        <f t="shared" si="9"/>
        <v>2021</v>
      </c>
      <c r="C83" s="9">
        <f t="shared" si="11"/>
        <v>-301898.84312415443</v>
      </c>
      <c r="D83" s="9">
        <f t="shared" si="12"/>
        <v>-880.53829244545057</v>
      </c>
      <c r="E83" s="9">
        <f t="shared" si="13"/>
        <v>723.6283742212164</v>
      </c>
      <c r="F83" s="20"/>
      <c r="G83" s="9">
        <f t="shared" si="14"/>
        <v>723.6283742212164</v>
      </c>
      <c r="H83" s="16" t="str">
        <f t="shared" si="10"/>
        <v/>
      </c>
      <c r="J83" s="40"/>
    </row>
    <row r="84" spans="1:10" x14ac:dyDescent="0.2">
      <c r="A84" s="7">
        <f t="shared" si="8"/>
        <v>4</v>
      </c>
      <c r="B84" s="8">
        <f t="shared" si="9"/>
        <v>2021</v>
      </c>
      <c r="C84" s="9">
        <f t="shared" si="11"/>
        <v>-301175.21474993322</v>
      </c>
      <c r="D84" s="9">
        <f t="shared" si="12"/>
        <v>-878.42770968730531</v>
      </c>
      <c r="E84" s="9">
        <f t="shared" si="13"/>
        <v>725.73895697936166</v>
      </c>
      <c r="F84" s="20"/>
      <c r="G84" s="9">
        <f t="shared" si="14"/>
        <v>725.73895697936166</v>
      </c>
      <c r="H84" s="16" t="str">
        <f t="shared" si="10"/>
        <v/>
      </c>
      <c r="J84" s="40"/>
    </row>
    <row r="85" spans="1:10" x14ac:dyDescent="0.2">
      <c r="A85" s="7">
        <f t="shared" si="8"/>
        <v>5</v>
      </c>
      <c r="B85" s="8">
        <f t="shared" si="9"/>
        <v>2021</v>
      </c>
      <c r="C85" s="9">
        <f t="shared" si="11"/>
        <v>-300449.47579295386</v>
      </c>
      <c r="D85" s="9">
        <f t="shared" si="12"/>
        <v>-876.31097106278219</v>
      </c>
      <c r="E85" s="9">
        <f t="shared" si="13"/>
        <v>727.85569560388478</v>
      </c>
      <c r="F85" s="20"/>
      <c r="G85" s="9">
        <f t="shared" si="14"/>
        <v>727.85569560388478</v>
      </c>
      <c r="H85" s="16" t="str">
        <f t="shared" si="10"/>
        <v/>
      </c>
      <c r="J85" s="40"/>
    </row>
    <row r="86" spans="1:10" x14ac:dyDescent="0.2">
      <c r="A86" s="7">
        <f t="shared" si="8"/>
        <v>6</v>
      </c>
      <c r="B86" s="8">
        <f t="shared" si="9"/>
        <v>2021</v>
      </c>
      <c r="C86" s="9">
        <f t="shared" si="11"/>
        <v>-299721.62009734998</v>
      </c>
      <c r="D86" s="9">
        <f t="shared" si="12"/>
        <v>-874.18805861727094</v>
      </c>
      <c r="E86" s="9">
        <f t="shared" si="13"/>
        <v>729.97860804939603</v>
      </c>
      <c r="F86" s="20"/>
      <c r="G86" s="9">
        <f t="shared" si="14"/>
        <v>729.97860804939603</v>
      </c>
      <c r="H86" s="16" t="str">
        <f t="shared" si="10"/>
        <v/>
      </c>
      <c r="J86" s="40"/>
    </row>
    <row r="87" spans="1:10" x14ac:dyDescent="0.2">
      <c r="A87" s="7">
        <f t="shared" si="8"/>
        <v>7</v>
      </c>
      <c r="B87" s="8">
        <f t="shared" si="9"/>
        <v>2021</v>
      </c>
      <c r="C87" s="9">
        <f t="shared" si="11"/>
        <v>-298991.64148930059</v>
      </c>
      <c r="D87" s="9">
        <f t="shared" si="12"/>
        <v>-872.05895434379352</v>
      </c>
      <c r="E87" s="9">
        <f t="shared" si="13"/>
        <v>732.10771232287345</v>
      </c>
      <c r="F87" s="20"/>
      <c r="G87" s="9">
        <f t="shared" si="14"/>
        <v>732.10771232287345</v>
      </c>
      <c r="H87" s="16" t="str">
        <f t="shared" si="10"/>
        <v/>
      </c>
      <c r="J87" s="40"/>
    </row>
    <row r="88" spans="1:10" x14ac:dyDescent="0.2">
      <c r="A88" s="7">
        <f t="shared" si="8"/>
        <v>8</v>
      </c>
      <c r="B88" s="8">
        <f t="shared" si="9"/>
        <v>2021</v>
      </c>
      <c r="C88" s="9">
        <f t="shared" si="11"/>
        <v>-298259.53377697774</v>
      </c>
      <c r="D88" s="9">
        <f t="shared" si="12"/>
        <v>-869.92364018285173</v>
      </c>
      <c r="E88" s="9">
        <f t="shared" si="13"/>
        <v>734.24302648381524</v>
      </c>
      <c r="F88" s="20"/>
      <c r="G88" s="9">
        <f t="shared" si="14"/>
        <v>734.24302648381524</v>
      </c>
      <c r="H88" s="16" t="str">
        <f t="shared" si="10"/>
        <v/>
      </c>
      <c r="J88" s="40"/>
    </row>
    <row r="89" spans="1:10" x14ac:dyDescent="0.2">
      <c r="A89" s="7">
        <f t="shared" si="8"/>
        <v>9</v>
      </c>
      <c r="B89" s="8">
        <f t="shared" si="9"/>
        <v>2021</v>
      </c>
      <c r="C89" s="9">
        <f t="shared" si="11"/>
        <v>-297525.29075049394</v>
      </c>
      <c r="D89" s="9">
        <f t="shared" si="12"/>
        <v>-867.78209802227411</v>
      </c>
      <c r="E89" s="9">
        <f t="shared" si="13"/>
        <v>736.38456864439286</v>
      </c>
      <c r="F89" s="20"/>
      <c r="G89" s="9">
        <f t="shared" si="14"/>
        <v>736.38456864439286</v>
      </c>
      <c r="H89" s="16" t="str">
        <f t="shared" si="10"/>
        <v/>
      </c>
      <c r="J89" s="40"/>
    </row>
    <row r="90" spans="1:10" x14ac:dyDescent="0.2">
      <c r="A90" s="7">
        <f t="shared" si="8"/>
        <v>10</v>
      </c>
      <c r="B90" s="8">
        <f t="shared" si="9"/>
        <v>2021</v>
      </c>
      <c r="C90" s="9">
        <f t="shared" si="11"/>
        <v>-296788.90618184954</v>
      </c>
      <c r="D90" s="9">
        <f t="shared" si="12"/>
        <v>-865.63430969706121</v>
      </c>
      <c r="E90" s="9">
        <f t="shared" si="13"/>
        <v>738.53235696960576</v>
      </c>
      <c r="F90" s="20"/>
      <c r="G90" s="9">
        <f t="shared" si="14"/>
        <v>738.53235696960576</v>
      </c>
      <c r="H90" s="16" t="str">
        <f t="shared" si="10"/>
        <v/>
      </c>
      <c r="J90" s="40"/>
    </row>
    <row r="91" spans="1:10" x14ac:dyDescent="0.2">
      <c r="A91" s="7">
        <f t="shared" si="8"/>
        <v>11</v>
      </c>
      <c r="B91" s="8">
        <f t="shared" si="9"/>
        <v>2021</v>
      </c>
      <c r="C91" s="9">
        <f t="shared" si="11"/>
        <v>-296050.37382487993</v>
      </c>
      <c r="D91" s="9">
        <f t="shared" si="12"/>
        <v>-863.48025698923323</v>
      </c>
      <c r="E91" s="9">
        <f t="shared" si="13"/>
        <v>740.68640967743374</v>
      </c>
      <c r="F91" s="20"/>
      <c r="G91" s="9">
        <f t="shared" si="14"/>
        <v>740.68640967743374</v>
      </c>
      <c r="H91" s="16" t="str">
        <f t="shared" si="10"/>
        <v/>
      </c>
      <c r="J91" s="40"/>
    </row>
    <row r="92" spans="1:10" x14ac:dyDescent="0.2">
      <c r="A92" s="7">
        <f t="shared" si="8"/>
        <v>12</v>
      </c>
      <c r="B92" s="8">
        <f t="shared" si="9"/>
        <v>2021</v>
      </c>
      <c r="C92" s="9">
        <f t="shared" si="11"/>
        <v>-295309.6874152025</v>
      </c>
      <c r="D92" s="9">
        <f t="shared" si="12"/>
        <v>-861.31992162767403</v>
      </c>
      <c r="E92" s="9">
        <f t="shared" si="13"/>
        <v>742.84674503899294</v>
      </c>
      <c r="F92" s="20"/>
      <c r="G92" s="9">
        <f t="shared" si="14"/>
        <v>742.84674503899294</v>
      </c>
      <c r="H92" s="16" t="str">
        <f t="shared" si="10"/>
        <v/>
      </c>
      <c r="J92" s="40"/>
    </row>
    <row r="93" spans="1:10" x14ac:dyDescent="0.2">
      <c r="A93" s="7">
        <f t="shared" si="8"/>
        <v>1</v>
      </c>
      <c r="B93" s="8">
        <f t="shared" si="9"/>
        <v>2022</v>
      </c>
      <c r="C93" s="9">
        <f t="shared" si="11"/>
        <v>-294566.84067016351</v>
      </c>
      <c r="D93" s="9">
        <f t="shared" si="12"/>
        <v>-859.15328528797693</v>
      </c>
      <c r="E93" s="9">
        <f t="shared" si="13"/>
        <v>745.01338137869004</v>
      </c>
      <c r="F93" s="20"/>
      <c r="G93" s="9">
        <f t="shared" si="14"/>
        <v>745.01338137869004</v>
      </c>
      <c r="H93" s="16" t="str">
        <f t="shared" si="10"/>
        <v/>
      </c>
      <c r="J93" s="40"/>
    </row>
    <row r="94" spans="1:10" x14ac:dyDescent="0.2">
      <c r="A94" s="7">
        <f t="shared" si="8"/>
        <v>2</v>
      </c>
      <c r="B94" s="8">
        <f t="shared" si="9"/>
        <v>2022</v>
      </c>
      <c r="C94" s="9">
        <f t="shared" si="11"/>
        <v>-293821.82728878484</v>
      </c>
      <c r="D94" s="9">
        <f t="shared" si="12"/>
        <v>-856.98032959228919</v>
      </c>
      <c r="E94" s="9">
        <f t="shared" si="13"/>
        <v>747.18633707437778</v>
      </c>
      <c r="F94" s="20"/>
      <c r="G94" s="9">
        <f t="shared" si="14"/>
        <v>747.18633707437778</v>
      </c>
      <c r="H94" s="16" t="str">
        <f t="shared" si="10"/>
        <v/>
      </c>
      <c r="J94" s="40"/>
    </row>
    <row r="95" spans="1:10" x14ac:dyDescent="0.2">
      <c r="A95" s="7">
        <f t="shared" si="8"/>
        <v>3</v>
      </c>
      <c r="B95" s="8">
        <f t="shared" si="9"/>
        <v>2022</v>
      </c>
      <c r="C95" s="9">
        <f t="shared" si="11"/>
        <v>-293074.64095171046</v>
      </c>
      <c r="D95" s="9">
        <f t="shared" si="12"/>
        <v>-854.80103610915558</v>
      </c>
      <c r="E95" s="9">
        <f t="shared" si="13"/>
        <v>749.36563055751139</v>
      </c>
      <c r="F95" s="20"/>
      <c r="G95" s="9">
        <f t="shared" si="14"/>
        <v>749.36563055751139</v>
      </c>
      <c r="H95" s="16" t="str">
        <f t="shared" si="10"/>
        <v/>
      </c>
      <c r="J95" s="40"/>
    </row>
    <row r="96" spans="1:10" x14ac:dyDescent="0.2">
      <c r="A96" s="7">
        <f t="shared" si="8"/>
        <v>4</v>
      </c>
      <c r="B96" s="8">
        <f t="shared" si="9"/>
        <v>2022</v>
      </c>
      <c r="C96" s="9">
        <f t="shared" si="11"/>
        <v>-292325.27532115293</v>
      </c>
      <c r="D96" s="9">
        <f t="shared" si="12"/>
        <v>-852.61538635336274</v>
      </c>
      <c r="E96" s="9">
        <f t="shared" si="13"/>
        <v>751.55128031330423</v>
      </c>
      <c r="F96" s="20"/>
      <c r="G96" s="9">
        <f t="shared" si="14"/>
        <v>751.55128031330423</v>
      </c>
      <c r="H96" s="16" t="str">
        <f t="shared" si="10"/>
        <v/>
      </c>
      <c r="J96" s="40"/>
    </row>
    <row r="97" spans="1:10" x14ac:dyDescent="0.2">
      <c r="A97" s="7">
        <f t="shared" si="8"/>
        <v>5</v>
      </c>
      <c r="B97" s="8">
        <f t="shared" si="9"/>
        <v>2022</v>
      </c>
      <c r="C97" s="9">
        <f t="shared" si="11"/>
        <v>-291573.72404083965</v>
      </c>
      <c r="D97" s="9">
        <f t="shared" si="12"/>
        <v>-850.42336178578228</v>
      </c>
      <c r="E97" s="9">
        <f t="shared" si="13"/>
        <v>753.74330488088469</v>
      </c>
      <c r="F97" s="20"/>
      <c r="G97" s="9">
        <f t="shared" si="14"/>
        <v>753.74330488088469</v>
      </c>
      <c r="H97" s="16" t="str">
        <f t="shared" si="10"/>
        <v/>
      </c>
      <c r="J97" s="40"/>
    </row>
    <row r="98" spans="1:10" x14ac:dyDescent="0.2">
      <c r="A98" s="7">
        <f t="shared" si="8"/>
        <v>6</v>
      </c>
      <c r="B98" s="8">
        <f t="shared" si="9"/>
        <v>2022</v>
      </c>
      <c r="C98" s="9">
        <f t="shared" si="11"/>
        <v>-290819.98073595879</v>
      </c>
      <c r="D98" s="9">
        <f t="shared" si="12"/>
        <v>-848.22494381321314</v>
      </c>
      <c r="E98" s="9">
        <f t="shared" si="13"/>
        <v>755.94172285345383</v>
      </c>
      <c r="F98" s="20"/>
      <c r="G98" s="9">
        <f t="shared" si="14"/>
        <v>755.94172285345383</v>
      </c>
      <c r="H98" s="16" t="str">
        <f t="shared" si="10"/>
        <v/>
      </c>
      <c r="J98" s="40"/>
    </row>
    <row r="99" spans="1:10" x14ac:dyDescent="0.2">
      <c r="A99" s="7">
        <f t="shared" si="8"/>
        <v>7</v>
      </c>
      <c r="B99" s="8">
        <f t="shared" si="9"/>
        <v>2022</v>
      </c>
      <c r="C99" s="9">
        <f t="shared" si="11"/>
        <v>-290064.03901310533</v>
      </c>
      <c r="D99" s="9">
        <f t="shared" si="12"/>
        <v>-846.02011378822397</v>
      </c>
      <c r="E99" s="9">
        <f t="shared" si="13"/>
        <v>758.146552878443</v>
      </c>
      <c r="F99" s="20"/>
      <c r="G99" s="9">
        <f t="shared" si="14"/>
        <v>758.146552878443</v>
      </c>
      <c r="H99" s="16" t="str">
        <f t="shared" si="10"/>
        <v/>
      </c>
      <c r="J99" s="40"/>
    </row>
    <row r="100" spans="1:10" x14ac:dyDescent="0.2">
      <c r="A100" s="7">
        <f t="shared" si="8"/>
        <v>8</v>
      </c>
      <c r="B100" s="8">
        <f t="shared" si="9"/>
        <v>2022</v>
      </c>
      <c r="C100" s="9">
        <f t="shared" si="11"/>
        <v>-289305.8924602269</v>
      </c>
      <c r="D100" s="9">
        <f t="shared" si="12"/>
        <v>-843.80885300899524</v>
      </c>
      <c r="E100" s="9">
        <f t="shared" si="13"/>
        <v>760.35781365767173</v>
      </c>
      <c r="F100" s="20"/>
      <c r="G100" s="9">
        <f t="shared" si="14"/>
        <v>760.35781365767173</v>
      </c>
      <c r="H100" s="16" t="str">
        <f t="shared" si="10"/>
        <v/>
      </c>
      <c r="J100" s="40"/>
    </row>
    <row r="101" spans="1:10" x14ac:dyDescent="0.2">
      <c r="A101" s="7">
        <f t="shared" si="8"/>
        <v>9</v>
      </c>
      <c r="B101" s="8">
        <f t="shared" si="9"/>
        <v>2022</v>
      </c>
      <c r="C101" s="9">
        <f t="shared" si="11"/>
        <v>-288545.53464656923</v>
      </c>
      <c r="D101" s="9">
        <f t="shared" si="12"/>
        <v>-841.5911427191603</v>
      </c>
      <c r="E101" s="9">
        <f t="shared" si="13"/>
        <v>762.57552394750667</v>
      </c>
      <c r="F101" s="20"/>
      <c r="G101" s="9">
        <f t="shared" si="14"/>
        <v>762.57552394750667</v>
      </c>
      <c r="H101" s="16" t="str">
        <f t="shared" si="10"/>
        <v/>
      </c>
      <c r="J101" s="40"/>
    </row>
    <row r="102" spans="1:10" x14ac:dyDescent="0.2">
      <c r="A102" s="7">
        <f t="shared" si="8"/>
        <v>10</v>
      </c>
      <c r="B102" s="8">
        <f t="shared" si="9"/>
        <v>2022</v>
      </c>
      <c r="C102" s="9">
        <f t="shared" si="11"/>
        <v>-287782.95912262175</v>
      </c>
      <c r="D102" s="9">
        <f t="shared" si="12"/>
        <v>-839.36696410764682</v>
      </c>
      <c r="E102" s="9">
        <f t="shared" si="13"/>
        <v>764.79970255902015</v>
      </c>
      <c r="F102" s="20"/>
      <c r="G102" s="9">
        <f t="shared" si="14"/>
        <v>764.79970255902015</v>
      </c>
      <c r="H102" s="16" t="str">
        <f t="shared" si="10"/>
        <v/>
      </c>
      <c r="J102" s="40"/>
    </row>
    <row r="103" spans="1:10" x14ac:dyDescent="0.2">
      <c r="A103" s="7">
        <f t="shared" si="8"/>
        <v>11</v>
      </c>
      <c r="B103" s="8">
        <f t="shared" si="9"/>
        <v>2022</v>
      </c>
      <c r="C103" s="9">
        <f t="shared" si="11"/>
        <v>-287018.15942006273</v>
      </c>
      <c r="D103" s="9">
        <f t="shared" si="12"/>
        <v>-837.13629830851642</v>
      </c>
      <c r="E103" s="9">
        <f t="shared" si="13"/>
        <v>767.03036835815055</v>
      </c>
      <c r="F103" s="20"/>
      <c r="G103" s="9">
        <f t="shared" si="14"/>
        <v>767.03036835815055</v>
      </c>
      <c r="H103" s="16" t="str">
        <f t="shared" si="10"/>
        <v/>
      </c>
      <c r="J103" s="40"/>
    </row>
    <row r="104" spans="1:10" x14ac:dyDescent="0.2">
      <c r="A104" s="7">
        <f t="shared" si="8"/>
        <v>12</v>
      </c>
      <c r="B104" s="8">
        <f t="shared" si="9"/>
        <v>2022</v>
      </c>
      <c r="C104" s="9">
        <f t="shared" si="11"/>
        <v>-286251.1290517046</v>
      </c>
      <c r="D104" s="9">
        <f t="shared" si="12"/>
        <v>-834.89912640080513</v>
      </c>
      <c r="E104" s="9">
        <f t="shared" si="13"/>
        <v>769.26754026586184</v>
      </c>
      <c r="F104" s="20"/>
      <c r="G104" s="9">
        <f t="shared" si="14"/>
        <v>769.26754026586184</v>
      </c>
      <c r="H104" s="16" t="str">
        <f t="shared" si="10"/>
        <v/>
      </c>
      <c r="J104" s="40"/>
    </row>
    <row r="105" spans="1:10" x14ac:dyDescent="0.2">
      <c r="A105" s="7">
        <f t="shared" si="8"/>
        <v>1</v>
      </c>
      <c r="B105" s="8">
        <f t="shared" si="9"/>
        <v>2023</v>
      </c>
      <c r="C105" s="9">
        <f t="shared" si="11"/>
        <v>-285481.86151143874</v>
      </c>
      <c r="D105" s="9">
        <f t="shared" si="12"/>
        <v>-832.65542940836303</v>
      </c>
      <c r="E105" s="9">
        <f t="shared" si="13"/>
        <v>771.51123725830394</v>
      </c>
      <c r="F105" s="20"/>
      <c r="G105" s="9">
        <f t="shared" si="14"/>
        <v>771.51123725830394</v>
      </c>
      <c r="H105" s="16" t="str">
        <f t="shared" si="10"/>
        <v/>
      </c>
      <c r="J105" s="40"/>
    </row>
    <row r="106" spans="1:10" x14ac:dyDescent="0.2">
      <c r="A106" s="7">
        <f t="shared" si="8"/>
        <v>2</v>
      </c>
      <c r="B106" s="8">
        <f t="shared" si="9"/>
        <v>2023</v>
      </c>
      <c r="C106" s="9">
        <f t="shared" si="11"/>
        <v>-284710.35027418041</v>
      </c>
      <c r="D106" s="9">
        <f t="shared" si="12"/>
        <v>-830.4051882996929</v>
      </c>
      <c r="E106" s="9">
        <f t="shared" si="13"/>
        <v>773.76147836697407</v>
      </c>
      <c r="F106" s="20"/>
      <c r="G106" s="9">
        <f t="shared" si="14"/>
        <v>773.76147836697407</v>
      </c>
      <c r="H106" s="16" t="str">
        <f t="shared" si="10"/>
        <v/>
      </c>
      <c r="J106" s="40"/>
    </row>
    <row r="107" spans="1:10" x14ac:dyDescent="0.2">
      <c r="A107" s="7">
        <f t="shared" si="8"/>
        <v>3</v>
      </c>
      <c r="B107" s="8">
        <f t="shared" si="9"/>
        <v>2023</v>
      </c>
      <c r="C107" s="9">
        <f t="shared" si="11"/>
        <v>-283936.58879581344</v>
      </c>
      <c r="D107" s="9">
        <f t="shared" si="12"/>
        <v>-828.14838398778932</v>
      </c>
      <c r="E107" s="9">
        <f t="shared" si="13"/>
        <v>776.01828267887765</v>
      </c>
      <c r="F107" s="20"/>
      <c r="G107" s="9">
        <f t="shared" si="14"/>
        <v>776.01828267887765</v>
      </c>
      <c r="H107" s="16" t="str">
        <f t="shared" si="10"/>
        <v/>
      </c>
      <c r="J107" s="40"/>
    </row>
    <row r="108" spans="1:10" x14ac:dyDescent="0.2">
      <c r="A108" s="7">
        <f t="shared" si="8"/>
        <v>4</v>
      </c>
      <c r="B108" s="8">
        <f t="shared" si="9"/>
        <v>2023</v>
      </c>
      <c r="C108" s="9">
        <f t="shared" si="11"/>
        <v>-283160.57051313459</v>
      </c>
      <c r="D108" s="9">
        <f t="shared" si="12"/>
        <v>-825.88499732997604</v>
      </c>
      <c r="E108" s="9">
        <f t="shared" si="13"/>
        <v>778.28166933669092</v>
      </c>
      <c r="F108" s="20"/>
      <c r="G108" s="9">
        <f t="shared" si="14"/>
        <v>778.28166933669092</v>
      </c>
      <c r="H108" s="16" t="str">
        <f t="shared" si="10"/>
        <v/>
      </c>
      <c r="J108" s="40"/>
    </row>
    <row r="109" spans="1:10" x14ac:dyDescent="0.2">
      <c r="A109" s="7">
        <f t="shared" si="8"/>
        <v>5</v>
      </c>
      <c r="B109" s="8">
        <f t="shared" si="9"/>
        <v>2023</v>
      </c>
      <c r="C109" s="9">
        <f t="shared" si="11"/>
        <v>-282382.28884379793</v>
      </c>
      <c r="D109" s="9">
        <f t="shared" si="12"/>
        <v>-823.61500912774409</v>
      </c>
      <c r="E109" s="9">
        <f t="shared" si="13"/>
        <v>780.55165753892288</v>
      </c>
      <c r="F109" s="20"/>
      <c r="G109" s="9">
        <f t="shared" si="14"/>
        <v>780.55165753892288</v>
      </c>
      <c r="H109" s="16" t="str">
        <f t="shared" si="10"/>
        <v/>
      </c>
      <c r="J109" s="40"/>
    </row>
    <row r="110" spans="1:10" x14ac:dyDescent="0.2">
      <c r="A110" s="7">
        <f t="shared" si="8"/>
        <v>6</v>
      </c>
      <c r="B110" s="8">
        <f t="shared" si="9"/>
        <v>2023</v>
      </c>
      <c r="C110" s="9">
        <f t="shared" si="11"/>
        <v>-281601.73718625901</v>
      </c>
      <c r="D110" s="9">
        <f t="shared" si="12"/>
        <v>-821.33840012658891</v>
      </c>
      <c r="E110" s="9">
        <f t="shared" si="13"/>
        <v>782.82826654007806</v>
      </c>
      <c r="F110" s="20"/>
      <c r="G110" s="9">
        <f t="shared" si="14"/>
        <v>782.82826654007806</v>
      </c>
      <c r="H110" s="16" t="str">
        <f t="shared" si="10"/>
        <v/>
      </c>
      <c r="J110" s="40"/>
    </row>
    <row r="111" spans="1:10" x14ac:dyDescent="0.2">
      <c r="A111" s="7">
        <f t="shared" si="8"/>
        <v>7</v>
      </c>
      <c r="B111" s="8">
        <f t="shared" si="9"/>
        <v>2023</v>
      </c>
      <c r="C111" s="9">
        <f t="shared" si="11"/>
        <v>-280818.90891971893</v>
      </c>
      <c r="D111" s="9">
        <f t="shared" si="12"/>
        <v>-819.05515101584695</v>
      </c>
      <c r="E111" s="9">
        <f t="shared" si="13"/>
        <v>785.11151565082002</v>
      </c>
      <c r="F111" s="20"/>
      <c r="G111" s="9">
        <f t="shared" si="14"/>
        <v>785.11151565082002</v>
      </c>
      <c r="H111" s="16" t="str">
        <f t="shared" si="10"/>
        <v/>
      </c>
      <c r="J111" s="40"/>
    </row>
    <row r="112" spans="1:10" x14ac:dyDescent="0.2">
      <c r="A112" s="7">
        <f t="shared" si="8"/>
        <v>8</v>
      </c>
      <c r="B112" s="8">
        <f t="shared" si="9"/>
        <v>2023</v>
      </c>
      <c r="C112" s="9">
        <f t="shared" si="11"/>
        <v>-280033.79740406811</v>
      </c>
      <c r="D112" s="9">
        <f t="shared" si="12"/>
        <v>-816.76524242853202</v>
      </c>
      <c r="E112" s="9">
        <f t="shared" si="13"/>
        <v>787.40142423813495</v>
      </c>
      <c r="F112" s="20"/>
      <c r="G112" s="9">
        <f t="shared" si="14"/>
        <v>787.40142423813495</v>
      </c>
      <c r="H112" s="16" t="str">
        <f t="shared" si="10"/>
        <v/>
      </c>
      <c r="J112" s="40"/>
    </row>
    <row r="113" spans="1:10" x14ac:dyDescent="0.2">
      <c r="A113" s="7">
        <f t="shared" si="8"/>
        <v>9</v>
      </c>
      <c r="B113" s="8">
        <f t="shared" si="9"/>
        <v>2023</v>
      </c>
      <c r="C113" s="9">
        <f t="shared" si="11"/>
        <v>-279246.39597983001</v>
      </c>
      <c r="D113" s="9">
        <f t="shared" si="12"/>
        <v>-814.46865494117094</v>
      </c>
      <c r="E113" s="9">
        <f t="shared" si="13"/>
        <v>789.69801172549603</v>
      </c>
      <c r="F113" s="20"/>
      <c r="G113" s="9">
        <f t="shared" si="14"/>
        <v>789.69801172549603</v>
      </c>
      <c r="H113" s="16" t="str">
        <f t="shared" si="10"/>
        <v/>
      </c>
      <c r="J113" s="40"/>
    </row>
    <row r="114" spans="1:10" x14ac:dyDescent="0.2">
      <c r="A114" s="7">
        <f t="shared" si="8"/>
        <v>10</v>
      </c>
      <c r="B114" s="8">
        <f t="shared" si="9"/>
        <v>2023</v>
      </c>
      <c r="C114" s="9">
        <f t="shared" si="11"/>
        <v>-278456.6979681045</v>
      </c>
      <c r="D114" s="9">
        <f t="shared" si="12"/>
        <v>-812.16536907363832</v>
      </c>
      <c r="E114" s="9">
        <f t="shared" si="13"/>
        <v>792.00129759302865</v>
      </c>
      <c r="F114" s="20"/>
      <c r="G114" s="9">
        <f t="shared" si="14"/>
        <v>792.00129759302865</v>
      </c>
      <c r="H114" s="16" t="str">
        <f t="shared" si="10"/>
        <v/>
      </c>
      <c r="J114" s="40"/>
    </row>
    <row r="115" spans="1:10" x14ac:dyDescent="0.2">
      <c r="A115" s="7">
        <f t="shared" si="8"/>
        <v>11</v>
      </c>
      <c r="B115" s="8">
        <f t="shared" si="9"/>
        <v>2023</v>
      </c>
      <c r="C115" s="9">
        <f t="shared" si="11"/>
        <v>-277664.6966705115</v>
      </c>
      <c r="D115" s="9">
        <f t="shared" si="12"/>
        <v>-809.85536528899195</v>
      </c>
      <c r="E115" s="9">
        <f t="shared" si="13"/>
        <v>794.31130137767502</v>
      </c>
      <c r="F115" s="20"/>
      <c r="G115" s="9">
        <f t="shared" si="14"/>
        <v>794.31130137767502</v>
      </c>
      <c r="H115" s="16" t="str">
        <f t="shared" si="10"/>
        <v/>
      </c>
      <c r="J115" s="40"/>
    </row>
    <row r="116" spans="1:10" x14ac:dyDescent="0.2">
      <c r="A116" s="7">
        <f t="shared" si="8"/>
        <v>12</v>
      </c>
      <c r="B116" s="8">
        <f t="shared" si="9"/>
        <v>2023</v>
      </c>
      <c r="C116" s="9">
        <f t="shared" si="11"/>
        <v>-276870.38536913384</v>
      </c>
      <c r="D116" s="9">
        <f t="shared" si="12"/>
        <v>-807.53862399330717</v>
      </c>
      <c r="E116" s="9">
        <f t="shared" si="13"/>
        <v>796.6280426733598</v>
      </c>
      <c r="F116" s="20"/>
      <c r="G116" s="9">
        <f t="shared" si="14"/>
        <v>796.6280426733598</v>
      </c>
      <c r="H116" s="16" t="str">
        <f t="shared" si="10"/>
        <v/>
      </c>
      <c r="J116" s="40"/>
    </row>
    <row r="117" spans="1:10" x14ac:dyDescent="0.2">
      <c r="A117" s="7">
        <f t="shared" si="8"/>
        <v>1</v>
      </c>
      <c r="B117" s="8">
        <f t="shared" si="9"/>
        <v>2024</v>
      </c>
      <c r="C117" s="9">
        <f t="shared" si="11"/>
        <v>-276073.7573264605</v>
      </c>
      <c r="D117" s="9">
        <f t="shared" si="12"/>
        <v>-805.21512553550986</v>
      </c>
      <c r="E117" s="9">
        <f t="shared" si="13"/>
        <v>798.95154113115711</v>
      </c>
      <c r="F117" s="20"/>
      <c r="G117" s="9">
        <f t="shared" si="14"/>
        <v>798.95154113115711</v>
      </c>
      <c r="H117" s="16" t="str">
        <f t="shared" si="10"/>
        <v/>
      </c>
      <c r="J117" s="40"/>
    </row>
    <row r="118" spans="1:10" x14ac:dyDescent="0.2">
      <c r="A118" s="7">
        <f t="shared" si="8"/>
        <v>2</v>
      </c>
      <c r="B118" s="8">
        <f t="shared" si="9"/>
        <v>2024</v>
      </c>
      <c r="C118" s="9">
        <f t="shared" si="11"/>
        <v>-275274.80578532937</v>
      </c>
      <c r="D118" s="9">
        <f t="shared" si="12"/>
        <v>-802.88485020721066</v>
      </c>
      <c r="E118" s="9">
        <f t="shared" si="13"/>
        <v>801.28181645945631</v>
      </c>
      <c r="F118" s="20"/>
      <c r="G118" s="9">
        <f t="shared" si="14"/>
        <v>801.28181645945631</v>
      </c>
      <c r="H118" s="16" t="str">
        <f t="shared" si="10"/>
        <v/>
      </c>
      <c r="J118" s="40"/>
    </row>
    <row r="119" spans="1:10" x14ac:dyDescent="0.2">
      <c r="A119" s="7">
        <f t="shared" si="8"/>
        <v>3</v>
      </c>
      <c r="B119" s="8">
        <f t="shared" si="9"/>
        <v>2024</v>
      </c>
      <c r="C119" s="9">
        <f t="shared" si="11"/>
        <v>-274473.52396886994</v>
      </c>
      <c r="D119" s="9">
        <f t="shared" si="12"/>
        <v>-800.54777824253733</v>
      </c>
      <c r="E119" s="9">
        <f t="shared" si="13"/>
        <v>803.61888842412964</v>
      </c>
      <c r="F119" s="20"/>
      <c r="G119" s="9">
        <f t="shared" si="14"/>
        <v>803.61888842412964</v>
      </c>
      <c r="H119" s="16" t="str">
        <f t="shared" si="10"/>
        <v/>
      </c>
      <c r="J119" s="40"/>
    </row>
    <row r="120" spans="1:10" x14ac:dyDescent="0.2">
      <c r="A120" s="7">
        <f t="shared" si="8"/>
        <v>4</v>
      </c>
      <c r="B120" s="8">
        <f t="shared" si="9"/>
        <v>2024</v>
      </c>
      <c r="C120" s="9">
        <f t="shared" si="11"/>
        <v>-273669.90508044581</v>
      </c>
      <c r="D120" s="9">
        <f t="shared" si="12"/>
        <v>-798.20388981796702</v>
      </c>
      <c r="E120" s="9">
        <f t="shared" si="13"/>
        <v>805.96277684869995</v>
      </c>
      <c r="F120" s="20"/>
      <c r="G120" s="9">
        <f t="shared" si="14"/>
        <v>805.96277684869995</v>
      </c>
      <c r="H120" s="16" t="str">
        <f t="shared" si="10"/>
        <v/>
      </c>
      <c r="J120" s="40"/>
    </row>
    <row r="121" spans="1:10" x14ac:dyDescent="0.2">
      <c r="A121" s="7">
        <f t="shared" si="8"/>
        <v>5</v>
      </c>
      <c r="B121" s="8">
        <f t="shared" si="9"/>
        <v>2024</v>
      </c>
      <c r="C121" s="9">
        <f t="shared" si="11"/>
        <v>-272863.94230359711</v>
      </c>
      <c r="D121" s="9">
        <f t="shared" si="12"/>
        <v>-795.85316505215826</v>
      </c>
      <c r="E121" s="9">
        <f t="shared" si="13"/>
        <v>808.31350161450871</v>
      </c>
      <c r="F121" s="20"/>
      <c r="G121" s="9">
        <f t="shared" si="14"/>
        <v>808.31350161450871</v>
      </c>
      <c r="H121" s="16" t="str">
        <f t="shared" si="10"/>
        <v/>
      </c>
      <c r="J121" s="40"/>
    </row>
    <row r="122" spans="1:10" x14ac:dyDescent="0.2">
      <c r="A122" s="7">
        <f t="shared" si="8"/>
        <v>6</v>
      </c>
      <c r="B122" s="8">
        <f t="shared" si="9"/>
        <v>2024</v>
      </c>
      <c r="C122" s="9">
        <f t="shared" si="11"/>
        <v>-272055.62880198262</v>
      </c>
      <c r="D122" s="9">
        <f t="shared" si="12"/>
        <v>-793.49558400578269</v>
      </c>
      <c r="E122" s="9">
        <f t="shared" si="13"/>
        <v>810.67108266088428</v>
      </c>
      <c r="F122" s="20"/>
      <c r="G122" s="9">
        <f t="shared" si="14"/>
        <v>810.67108266088428</v>
      </c>
      <c r="H122" s="16" t="str">
        <f t="shared" si="10"/>
        <v/>
      </c>
      <c r="J122" s="40"/>
    </row>
    <row r="123" spans="1:10" x14ac:dyDescent="0.2">
      <c r="A123" s="7">
        <f t="shared" si="8"/>
        <v>7</v>
      </c>
      <c r="B123" s="8">
        <f t="shared" si="9"/>
        <v>2024</v>
      </c>
      <c r="C123" s="9">
        <f t="shared" si="11"/>
        <v>-271244.95771932171</v>
      </c>
      <c r="D123" s="9">
        <f t="shared" si="12"/>
        <v>-791.131126681355</v>
      </c>
      <c r="E123" s="9">
        <f t="shared" si="13"/>
        <v>813.03553998531197</v>
      </c>
      <c r="F123" s="20"/>
      <c r="G123" s="9">
        <f t="shared" si="14"/>
        <v>813.03553998531197</v>
      </c>
      <c r="H123" s="16" t="str">
        <f t="shared" si="10"/>
        <v/>
      </c>
      <c r="J123" s="40"/>
    </row>
    <row r="124" spans="1:10" x14ac:dyDescent="0.2">
      <c r="A124" s="7">
        <f t="shared" si="8"/>
        <v>8</v>
      </c>
      <c r="B124" s="8">
        <f t="shared" si="9"/>
        <v>2024</v>
      </c>
      <c r="C124" s="9">
        <f t="shared" si="11"/>
        <v>-270431.92217933643</v>
      </c>
      <c r="D124" s="9">
        <f t="shared" si="12"/>
        <v>-788.75977302306467</v>
      </c>
      <c r="E124" s="9">
        <f t="shared" si="13"/>
        <v>815.4068936436023</v>
      </c>
      <c r="F124" s="20"/>
      <c r="G124" s="9">
        <f t="shared" si="14"/>
        <v>815.4068936436023</v>
      </c>
      <c r="H124" s="16" t="str">
        <f t="shared" si="10"/>
        <v/>
      </c>
      <c r="J124" s="40"/>
    </row>
    <row r="125" spans="1:10" x14ac:dyDescent="0.2">
      <c r="A125" s="7">
        <f t="shared" ref="A125:A156" si="15">IF(A124&lt;12,A124+1,1)</f>
        <v>9</v>
      </c>
      <c r="B125" s="8">
        <f t="shared" ref="B125:B156" si="16">IF(A125=1,B124+1,B124)</f>
        <v>2024</v>
      </c>
      <c r="C125" s="9">
        <f t="shared" si="11"/>
        <v>-269616.51528569282</v>
      </c>
      <c r="D125" s="9">
        <f t="shared" si="12"/>
        <v>-786.38150291660406</v>
      </c>
      <c r="E125" s="9">
        <f t="shared" si="13"/>
        <v>817.78516375006291</v>
      </c>
      <c r="F125" s="20"/>
      <c r="G125" s="9">
        <f t="shared" si="14"/>
        <v>817.78516375006291</v>
      </c>
      <c r="H125" s="16" t="str">
        <f t="shared" si="10"/>
        <v/>
      </c>
      <c r="J125" s="40"/>
    </row>
    <row r="126" spans="1:10" x14ac:dyDescent="0.2">
      <c r="A126" s="7">
        <f t="shared" si="15"/>
        <v>10</v>
      </c>
      <c r="B126" s="8">
        <f t="shared" si="16"/>
        <v>2024</v>
      </c>
      <c r="C126" s="9">
        <f t="shared" si="11"/>
        <v>-268798.73012194276</v>
      </c>
      <c r="D126" s="9">
        <f t="shared" si="12"/>
        <v>-783.99629618899974</v>
      </c>
      <c r="E126" s="9">
        <f t="shared" si="13"/>
        <v>820.17037047766723</v>
      </c>
      <c r="F126" s="20"/>
      <c r="G126" s="9">
        <f t="shared" si="14"/>
        <v>820.17037047766723</v>
      </c>
      <c r="H126" s="16" t="str">
        <f t="shared" si="10"/>
        <v/>
      </c>
      <c r="J126" s="40"/>
    </row>
    <row r="127" spans="1:10" x14ac:dyDescent="0.2">
      <c r="A127" s="7">
        <f t="shared" si="15"/>
        <v>11</v>
      </c>
      <c r="B127" s="8">
        <f t="shared" si="16"/>
        <v>2024</v>
      </c>
      <c r="C127" s="9">
        <f t="shared" si="11"/>
        <v>-267978.5597514651</v>
      </c>
      <c r="D127" s="9">
        <f t="shared" si="12"/>
        <v>-781.60413260843995</v>
      </c>
      <c r="E127" s="9">
        <f t="shared" si="13"/>
        <v>822.56253405822702</v>
      </c>
      <c r="F127" s="20"/>
      <c r="G127" s="9">
        <f t="shared" si="14"/>
        <v>822.56253405822702</v>
      </c>
      <c r="H127" s="16" t="str">
        <f t="shared" si="10"/>
        <v/>
      </c>
      <c r="J127" s="40"/>
    </row>
    <row r="128" spans="1:10" x14ac:dyDescent="0.2">
      <c r="A128" s="7">
        <f t="shared" si="15"/>
        <v>12</v>
      </c>
      <c r="B128" s="8">
        <f t="shared" si="16"/>
        <v>2024</v>
      </c>
      <c r="C128" s="9">
        <f t="shared" si="11"/>
        <v>-267155.99721740687</v>
      </c>
      <c r="D128" s="9">
        <f t="shared" si="12"/>
        <v>-779.20499188410349</v>
      </c>
      <c r="E128" s="9">
        <f t="shared" si="13"/>
        <v>824.96167478256348</v>
      </c>
      <c r="F128" s="20"/>
      <c r="G128" s="9">
        <f t="shared" si="14"/>
        <v>824.96167478256348</v>
      </c>
      <c r="H128" s="16" t="str">
        <f t="shared" si="10"/>
        <v/>
      </c>
      <c r="J128" s="40"/>
    </row>
    <row r="129" spans="1:10" x14ac:dyDescent="0.2">
      <c r="A129" s="7">
        <f t="shared" si="15"/>
        <v>1</v>
      </c>
      <c r="B129" s="8">
        <f t="shared" si="16"/>
        <v>2025</v>
      </c>
      <c r="C129" s="9">
        <f t="shared" si="11"/>
        <v>-266331.0355426243</v>
      </c>
      <c r="D129" s="9">
        <f t="shared" si="12"/>
        <v>-776.79885366598762</v>
      </c>
      <c r="E129" s="9">
        <f t="shared" si="13"/>
        <v>827.36781300067935</v>
      </c>
      <c r="F129" s="20"/>
      <c r="G129" s="9">
        <f t="shared" si="14"/>
        <v>827.36781300067935</v>
      </c>
      <c r="H129" s="16" t="str">
        <f t="shared" si="10"/>
        <v/>
      </c>
      <c r="J129" s="40"/>
    </row>
    <row r="130" spans="1:10" x14ac:dyDescent="0.2">
      <c r="A130" s="7">
        <f t="shared" si="15"/>
        <v>2</v>
      </c>
      <c r="B130" s="8">
        <f t="shared" si="16"/>
        <v>2025</v>
      </c>
      <c r="C130" s="9">
        <f t="shared" si="11"/>
        <v>-265503.66772962362</v>
      </c>
      <c r="D130" s="9">
        <f t="shared" si="12"/>
        <v>-774.38569754473565</v>
      </c>
      <c r="E130" s="9">
        <f t="shared" si="13"/>
        <v>829.78096912193132</v>
      </c>
      <c r="F130" s="20"/>
      <c r="G130" s="9">
        <f t="shared" si="14"/>
        <v>829.78096912193132</v>
      </c>
      <c r="H130" s="16" t="str">
        <f t="shared" si="10"/>
        <v/>
      </c>
      <c r="J130" s="40"/>
    </row>
    <row r="131" spans="1:10" x14ac:dyDescent="0.2">
      <c r="A131" s="7">
        <f t="shared" si="15"/>
        <v>3</v>
      </c>
      <c r="B131" s="8">
        <f t="shared" si="16"/>
        <v>2025</v>
      </c>
      <c r="C131" s="9">
        <f t="shared" si="11"/>
        <v>-264673.88676050166</v>
      </c>
      <c r="D131" s="9">
        <f t="shared" si="12"/>
        <v>-771.9655030514632</v>
      </c>
      <c r="E131" s="9">
        <f t="shared" si="13"/>
        <v>832.20116361520377</v>
      </c>
      <c r="F131" s="20"/>
      <c r="G131" s="9">
        <f t="shared" si="14"/>
        <v>832.20116361520377</v>
      </c>
      <c r="H131" s="16" t="str">
        <f t="shared" si="10"/>
        <v/>
      </c>
      <c r="J131" s="40"/>
    </row>
    <row r="132" spans="1:10" x14ac:dyDescent="0.2">
      <c r="A132" s="7">
        <f t="shared" si="15"/>
        <v>4</v>
      </c>
      <c r="B132" s="8">
        <f t="shared" si="16"/>
        <v>2025</v>
      </c>
      <c r="C132" s="9">
        <f t="shared" si="11"/>
        <v>-263841.68559688644</v>
      </c>
      <c r="D132" s="9">
        <f t="shared" si="12"/>
        <v>-769.53824965758542</v>
      </c>
      <c r="E132" s="9">
        <f t="shared" si="13"/>
        <v>834.62841700908155</v>
      </c>
      <c r="F132" s="20"/>
      <c r="G132" s="9">
        <f t="shared" si="14"/>
        <v>834.62841700908155</v>
      </c>
      <c r="H132" s="16" t="str">
        <f t="shared" si="10"/>
        <v/>
      </c>
      <c r="J132" s="40"/>
    </row>
    <row r="133" spans="1:10" x14ac:dyDescent="0.2">
      <c r="A133" s="7">
        <f t="shared" si="15"/>
        <v>5</v>
      </c>
      <c r="B133" s="8">
        <f t="shared" si="16"/>
        <v>2025</v>
      </c>
      <c r="C133" s="9">
        <f t="shared" si="11"/>
        <v>-263007.05717987736</v>
      </c>
      <c r="D133" s="9">
        <f t="shared" si="12"/>
        <v>-767.10391677464247</v>
      </c>
      <c r="E133" s="9">
        <f t="shared" si="13"/>
        <v>837.0627498920245</v>
      </c>
      <c r="F133" s="20"/>
      <c r="G133" s="9">
        <f t="shared" si="14"/>
        <v>837.0627498920245</v>
      </c>
      <c r="H133" s="16" t="str">
        <f t="shared" si="10"/>
        <v/>
      </c>
      <c r="J133" s="40"/>
    </row>
    <row r="134" spans="1:10" x14ac:dyDescent="0.2">
      <c r="A134" s="7">
        <f t="shared" si="15"/>
        <v>6</v>
      </c>
      <c r="B134" s="8">
        <f t="shared" si="16"/>
        <v>2025</v>
      </c>
      <c r="C134" s="9">
        <f t="shared" si="11"/>
        <v>-262169.99442998535</v>
      </c>
      <c r="D134" s="9">
        <f t="shared" si="12"/>
        <v>-764.66248375412397</v>
      </c>
      <c r="E134" s="9">
        <f t="shared" si="13"/>
        <v>839.504182912543</v>
      </c>
      <c r="F134" s="20"/>
      <c r="G134" s="9">
        <f t="shared" si="14"/>
        <v>839.504182912543</v>
      </c>
      <c r="H134" s="16" t="str">
        <f t="shared" si="10"/>
        <v/>
      </c>
      <c r="J134" s="40"/>
    </row>
    <row r="135" spans="1:10" x14ac:dyDescent="0.2">
      <c r="A135" s="7">
        <f t="shared" si="15"/>
        <v>7</v>
      </c>
      <c r="B135" s="8">
        <f t="shared" si="16"/>
        <v>2025</v>
      </c>
      <c r="C135" s="9">
        <f t="shared" si="11"/>
        <v>-261330.4902470728</v>
      </c>
      <c r="D135" s="9">
        <f t="shared" si="12"/>
        <v>-762.21392988729576</v>
      </c>
      <c r="E135" s="9">
        <f t="shared" si="13"/>
        <v>841.95273677937121</v>
      </c>
      <c r="F135" s="20"/>
      <c r="G135" s="9">
        <f t="shared" si="14"/>
        <v>841.95273677937121</v>
      </c>
      <c r="H135" s="16" t="str">
        <f t="shared" si="10"/>
        <v/>
      </c>
      <c r="J135" s="40"/>
    </row>
    <row r="136" spans="1:10" x14ac:dyDescent="0.2">
      <c r="A136" s="7">
        <f t="shared" si="15"/>
        <v>8</v>
      </c>
      <c r="B136" s="8">
        <f t="shared" si="16"/>
        <v>2025</v>
      </c>
      <c r="C136" s="9">
        <f t="shared" si="11"/>
        <v>-260488.53751029342</v>
      </c>
      <c r="D136" s="9">
        <f t="shared" si="12"/>
        <v>-759.75823440502256</v>
      </c>
      <c r="E136" s="9">
        <f t="shared" si="13"/>
        <v>844.40843226164441</v>
      </c>
      <c r="F136" s="20"/>
      <c r="G136" s="9">
        <f t="shared" si="14"/>
        <v>844.40843226164441</v>
      </c>
      <c r="H136" s="16" t="str">
        <f t="shared" si="10"/>
        <v/>
      </c>
      <c r="J136" s="40"/>
    </row>
    <row r="137" spans="1:10" x14ac:dyDescent="0.2">
      <c r="A137" s="7">
        <f t="shared" si="15"/>
        <v>9</v>
      </c>
      <c r="B137" s="8">
        <f t="shared" si="16"/>
        <v>2025</v>
      </c>
      <c r="C137" s="9">
        <f t="shared" si="11"/>
        <v>-259644.12907803178</v>
      </c>
      <c r="D137" s="9">
        <f t="shared" si="12"/>
        <v>-757.29537647759287</v>
      </c>
      <c r="E137" s="9">
        <f t="shared" si="13"/>
        <v>846.8712901890741</v>
      </c>
      <c r="F137" s="20"/>
      <c r="G137" s="9">
        <f t="shared" si="14"/>
        <v>846.8712901890741</v>
      </c>
      <c r="H137" s="16" t="str">
        <f t="shared" si="10"/>
        <v/>
      </c>
      <c r="J137" s="40"/>
    </row>
    <row r="138" spans="1:10" x14ac:dyDescent="0.2">
      <c r="A138" s="7">
        <f t="shared" si="15"/>
        <v>10</v>
      </c>
      <c r="B138" s="8">
        <f t="shared" si="16"/>
        <v>2025</v>
      </c>
      <c r="C138" s="9">
        <f t="shared" si="11"/>
        <v>-258797.25778784271</v>
      </c>
      <c r="D138" s="9">
        <f t="shared" si="12"/>
        <v>-754.82533521454127</v>
      </c>
      <c r="E138" s="9">
        <f t="shared" si="13"/>
        <v>849.3413314521257</v>
      </c>
      <c r="F138" s="20"/>
      <c r="G138" s="9">
        <f t="shared" si="14"/>
        <v>849.3413314521257</v>
      </c>
      <c r="H138" s="16" t="str">
        <f t="shared" ref="H138:H201" si="17">IF(D$3=0,"",IF(C138&gt;=0,"abgezahlt!",""))</f>
        <v/>
      </c>
      <c r="J138" s="40"/>
    </row>
    <row r="139" spans="1:10" x14ac:dyDescent="0.2">
      <c r="A139" s="7">
        <f t="shared" si="15"/>
        <v>11</v>
      </c>
      <c r="B139" s="8">
        <f t="shared" si="16"/>
        <v>2025</v>
      </c>
      <c r="C139" s="9">
        <f t="shared" ref="C139:C202" si="18">IF(C138+G138&gt;0,0,C138+G138)</f>
        <v>-257947.91645639058</v>
      </c>
      <c r="D139" s="9">
        <f t="shared" ref="D139:D202" si="19">C139*D$6/12</f>
        <v>-752.3480896644727</v>
      </c>
      <c r="E139" s="9">
        <f t="shared" ref="E139:E202" si="20">IF(C139&lt;0,IF(ABS(C139+D139)&lt;=$G$3+D139,ABS(C139+D139),$G$3+D139),0)</f>
        <v>851.81857700219427</v>
      </c>
      <c r="F139" s="20"/>
      <c r="G139" s="9">
        <f t="shared" ref="G139:G202" si="21">E139+F139</f>
        <v>851.81857700219427</v>
      </c>
      <c r="H139" s="16" t="str">
        <f t="shared" si="17"/>
        <v/>
      </c>
      <c r="J139" s="40"/>
    </row>
    <row r="140" spans="1:10" x14ac:dyDescent="0.2">
      <c r="A140" s="7">
        <f t="shared" si="15"/>
        <v>12</v>
      </c>
      <c r="B140" s="8">
        <f t="shared" si="16"/>
        <v>2025</v>
      </c>
      <c r="C140" s="9">
        <f t="shared" si="18"/>
        <v>-257096.0978793884</v>
      </c>
      <c r="D140" s="9">
        <f t="shared" si="19"/>
        <v>-749.8636188148829</v>
      </c>
      <c r="E140" s="9">
        <f t="shared" si="20"/>
        <v>854.30304785178407</v>
      </c>
      <c r="F140" s="20"/>
      <c r="G140" s="9">
        <f t="shared" si="21"/>
        <v>854.30304785178407</v>
      </c>
      <c r="H140" s="16" t="str">
        <f t="shared" si="17"/>
        <v/>
      </c>
      <c r="J140" s="40"/>
    </row>
    <row r="141" spans="1:10" x14ac:dyDescent="0.2">
      <c r="A141" s="7">
        <f t="shared" si="15"/>
        <v>1</v>
      </c>
      <c r="B141" s="8">
        <f t="shared" si="16"/>
        <v>2026</v>
      </c>
      <c r="C141" s="9">
        <f t="shared" si="18"/>
        <v>-256241.79483153662</v>
      </c>
      <c r="D141" s="9">
        <f t="shared" si="19"/>
        <v>-747.3719015919819</v>
      </c>
      <c r="E141" s="9">
        <f t="shared" si="20"/>
        <v>856.79476507468507</v>
      </c>
      <c r="F141" s="20"/>
      <c r="G141" s="9">
        <f t="shared" si="21"/>
        <v>856.79476507468507</v>
      </c>
      <c r="H141" s="16" t="str">
        <f t="shared" si="17"/>
        <v/>
      </c>
      <c r="J141" s="40"/>
    </row>
    <row r="142" spans="1:10" x14ac:dyDescent="0.2">
      <c r="A142" s="7">
        <f t="shared" si="15"/>
        <v>2</v>
      </c>
      <c r="B142" s="8">
        <f t="shared" si="16"/>
        <v>2026</v>
      </c>
      <c r="C142" s="9">
        <f t="shared" si="18"/>
        <v>-255385.00006646194</v>
      </c>
      <c r="D142" s="9">
        <f t="shared" si="19"/>
        <v>-744.87291686051412</v>
      </c>
      <c r="E142" s="9">
        <f t="shared" si="20"/>
        <v>859.29374980615285</v>
      </c>
      <c r="F142" s="20"/>
      <c r="G142" s="9">
        <f t="shared" si="21"/>
        <v>859.29374980615285</v>
      </c>
      <c r="H142" s="16" t="str">
        <f t="shared" si="17"/>
        <v/>
      </c>
      <c r="J142" s="40"/>
    </row>
    <row r="143" spans="1:10" x14ac:dyDescent="0.2">
      <c r="A143" s="7">
        <f t="shared" si="15"/>
        <v>3</v>
      </c>
      <c r="B143" s="8">
        <f t="shared" si="16"/>
        <v>2026</v>
      </c>
      <c r="C143" s="9">
        <f t="shared" si="18"/>
        <v>-254525.70631665579</v>
      </c>
      <c r="D143" s="9">
        <f t="shared" si="19"/>
        <v>-742.36664342357938</v>
      </c>
      <c r="E143" s="9">
        <f t="shared" si="20"/>
        <v>861.80002324308759</v>
      </c>
      <c r="F143" s="20"/>
      <c r="G143" s="9">
        <f t="shared" si="21"/>
        <v>861.80002324308759</v>
      </c>
      <c r="H143" s="16" t="str">
        <f t="shared" si="17"/>
        <v/>
      </c>
      <c r="J143" s="40"/>
    </row>
    <row r="144" spans="1:10" x14ac:dyDescent="0.2">
      <c r="A144" s="7">
        <f t="shared" si="15"/>
        <v>4</v>
      </c>
      <c r="B144" s="8">
        <f t="shared" si="16"/>
        <v>2026</v>
      </c>
      <c r="C144" s="9">
        <f t="shared" si="18"/>
        <v>-253663.9062934127</v>
      </c>
      <c r="D144" s="9">
        <f t="shared" si="19"/>
        <v>-739.85306002245386</v>
      </c>
      <c r="E144" s="9">
        <f t="shared" si="20"/>
        <v>864.31360664421311</v>
      </c>
      <c r="F144" s="20"/>
      <c r="G144" s="9">
        <f t="shared" si="21"/>
        <v>864.31360664421311</v>
      </c>
      <c r="H144" s="16" t="str">
        <f t="shared" si="17"/>
        <v/>
      </c>
      <c r="J144" s="40"/>
    </row>
    <row r="145" spans="1:10" x14ac:dyDescent="0.2">
      <c r="A145" s="7">
        <f t="shared" si="15"/>
        <v>5</v>
      </c>
      <c r="B145" s="8">
        <f t="shared" si="16"/>
        <v>2026</v>
      </c>
      <c r="C145" s="9">
        <f t="shared" si="18"/>
        <v>-252799.59268676848</v>
      </c>
      <c r="D145" s="9">
        <f t="shared" si="19"/>
        <v>-737.33214533640819</v>
      </c>
      <c r="E145" s="9">
        <f t="shared" si="20"/>
        <v>866.83452133025878</v>
      </c>
      <c r="F145" s="20"/>
      <c r="G145" s="9">
        <f t="shared" si="21"/>
        <v>866.83452133025878</v>
      </c>
      <c r="H145" s="16" t="str">
        <f t="shared" si="17"/>
        <v/>
      </c>
      <c r="J145" s="40"/>
    </row>
    <row r="146" spans="1:10" x14ac:dyDescent="0.2">
      <c r="A146" s="7">
        <f t="shared" si="15"/>
        <v>6</v>
      </c>
      <c r="B146" s="8">
        <f t="shared" si="16"/>
        <v>2026</v>
      </c>
      <c r="C146" s="9">
        <f t="shared" si="18"/>
        <v>-251932.75816543822</v>
      </c>
      <c r="D146" s="9">
        <f t="shared" si="19"/>
        <v>-734.80387798252821</v>
      </c>
      <c r="E146" s="9">
        <f t="shared" si="20"/>
        <v>869.36278868413876</v>
      </c>
      <c r="F146" s="20"/>
      <c r="G146" s="9">
        <f t="shared" si="21"/>
        <v>869.36278868413876</v>
      </c>
      <c r="H146" s="16" t="str">
        <f t="shared" si="17"/>
        <v/>
      </c>
      <c r="J146" s="40"/>
    </row>
    <row r="147" spans="1:10" x14ac:dyDescent="0.2">
      <c r="A147" s="7">
        <f t="shared" si="15"/>
        <v>7</v>
      </c>
      <c r="B147" s="8">
        <f t="shared" si="16"/>
        <v>2026</v>
      </c>
      <c r="C147" s="9">
        <f t="shared" si="18"/>
        <v>-251063.39537675408</v>
      </c>
      <c r="D147" s="9">
        <f t="shared" si="19"/>
        <v>-732.26823651553286</v>
      </c>
      <c r="E147" s="9">
        <f t="shared" si="20"/>
        <v>871.89843015113411</v>
      </c>
      <c r="F147" s="20"/>
      <c r="G147" s="9">
        <f t="shared" si="21"/>
        <v>871.89843015113411</v>
      </c>
      <c r="H147" s="16" t="str">
        <f t="shared" si="17"/>
        <v/>
      </c>
      <c r="J147" s="40"/>
    </row>
    <row r="148" spans="1:10" x14ac:dyDescent="0.2">
      <c r="A148" s="7">
        <f t="shared" si="15"/>
        <v>8</v>
      </c>
      <c r="B148" s="8">
        <f t="shared" si="16"/>
        <v>2026</v>
      </c>
      <c r="C148" s="9">
        <f t="shared" si="18"/>
        <v>-250191.49694660294</v>
      </c>
      <c r="D148" s="9">
        <f t="shared" si="19"/>
        <v>-729.72519942759197</v>
      </c>
      <c r="E148" s="9">
        <f t="shared" si="20"/>
        <v>874.441467239075</v>
      </c>
      <c r="F148" s="20"/>
      <c r="G148" s="9">
        <f t="shared" si="21"/>
        <v>874.441467239075</v>
      </c>
      <c r="H148" s="16" t="str">
        <f t="shared" si="17"/>
        <v/>
      </c>
      <c r="J148" s="40"/>
    </row>
    <row r="149" spans="1:10" x14ac:dyDescent="0.2">
      <c r="A149" s="7">
        <f t="shared" si="15"/>
        <v>9</v>
      </c>
      <c r="B149" s="8">
        <f t="shared" si="16"/>
        <v>2026</v>
      </c>
      <c r="C149" s="9">
        <f t="shared" si="18"/>
        <v>-249317.05547936386</v>
      </c>
      <c r="D149" s="9">
        <f t="shared" si="19"/>
        <v>-727.17474514814467</v>
      </c>
      <c r="E149" s="9">
        <f t="shared" si="20"/>
        <v>876.9919215185223</v>
      </c>
      <c r="F149" s="20"/>
      <c r="G149" s="9">
        <f t="shared" si="21"/>
        <v>876.9919215185223</v>
      </c>
      <c r="H149" s="16" t="str">
        <f t="shared" si="17"/>
        <v/>
      </c>
      <c r="J149" s="40"/>
    </row>
    <row r="150" spans="1:10" x14ac:dyDescent="0.2">
      <c r="A150" s="7">
        <f t="shared" si="15"/>
        <v>10</v>
      </c>
      <c r="B150" s="8">
        <f t="shared" si="16"/>
        <v>2026</v>
      </c>
      <c r="C150" s="9">
        <f t="shared" si="18"/>
        <v>-248440.06355784534</v>
      </c>
      <c r="D150" s="9">
        <f t="shared" si="19"/>
        <v>-724.61685204371554</v>
      </c>
      <c r="E150" s="9">
        <f t="shared" si="20"/>
        <v>879.54981462295143</v>
      </c>
      <c r="F150" s="20"/>
      <c r="G150" s="9">
        <f t="shared" si="21"/>
        <v>879.54981462295143</v>
      </c>
      <c r="H150" s="16" t="str">
        <f t="shared" si="17"/>
        <v/>
      </c>
      <c r="J150" s="40"/>
    </row>
    <row r="151" spans="1:10" x14ac:dyDescent="0.2">
      <c r="A151" s="7">
        <f t="shared" si="15"/>
        <v>11</v>
      </c>
      <c r="B151" s="8">
        <f t="shared" si="16"/>
        <v>2026</v>
      </c>
      <c r="C151" s="9">
        <f t="shared" si="18"/>
        <v>-247560.51374322237</v>
      </c>
      <c r="D151" s="9">
        <f t="shared" si="19"/>
        <v>-722.05149841773198</v>
      </c>
      <c r="E151" s="9">
        <f t="shared" si="20"/>
        <v>882.11516824893499</v>
      </c>
      <c r="F151" s="20"/>
      <c r="G151" s="9">
        <f t="shared" si="21"/>
        <v>882.11516824893499</v>
      </c>
      <c r="H151" s="16" t="str">
        <f t="shared" si="17"/>
        <v/>
      </c>
      <c r="J151" s="40"/>
    </row>
    <row r="152" spans="1:10" x14ac:dyDescent="0.2">
      <c r="A152" s="7">
        <f t="shared" si="15"/>
        <v>12</v>
      </c>
      <c r="B152" s="8">
        <f t="shared" si="16"/>
        <v>2026</v>
      </c>
      <c r="C152" s="9">
        <f t="shared" si="18"/>
        <v>-246678.39857497343</v>
      </c>
      <c r="D152" s="9">
        <f t="shared" si="19"/>
        <v>-719.47866251033929</v>
      </c>
      <c r="E152" s="9">
        <f t="shared" si="20"/>
        <v>884.68800415632768</v>
      </c>
      <c r="F152" s="20"/>
      <c r="G152" s="9">
        <f t="shared" si="21"/>
        <v>884.68800415632768</v>
      </c>
      <c r="H152" s="16" t="str">
        <f t="shared" si="17"/>
        <v/>
      </c>
      <c r="J152" s="40"/>
    </row>
    <row r="153" spans="1:10" x14ac:dyDescent="0.2">
      <c r="A153" s="7">
        <f t="shared" si="15"/>
        <v>1</v>
      </c>
      <c r="B153" s="8">
        <f t="shared" si="16"/>
        <v>2027</v>
      </c>
      <c r="C153" s="9">
        <f t="shared" si="18"/>
        <v>-245793.71057081709</v>
      </c>
      <c r="D153" s="9">
        <f t="shared" si="19"/>
        <v>-716.89832249821654</v>
      </c>
      <c r="E153" s="9">
        <f t="shared" si="20"/>
        <v>887.26834416845043</v>
      </c>
      <c r="F153" s="20"/>
      <c r="G153" s="9">
        <f t="shared" si="21"/>
        <v>887.26834416845043</v>
      </c>
      <c r="H153" s="16" t="str">
        <f t="shared" si="17"/>
        <v/>
      </c>
      <c r="J153" s="40"/>
    </row>
    <row r="154" spans="1:10" x14ac:dyDescent="0.2">
      <c r="A154" s="7">
        <f t="shared" si="15"/>
        <v>2</v>
      </c>
      <c r="B154" s="8">
        <f t="shared" si="16"/>
        <v>2027</v>
      </c>
      <c r="C154" s="9">
        <f t="shared" si="18"/>
        <v>-244906.44222664862</v>
      </c>
      <c r="D154" s="9">
        <f t="shared" si="19"/>
        <v>-714.31045649439193</v>
      </c>
      <c r="E154" s="9">
        <f t="shared" si="20"/>
        <v>889.85621017227504</v>
      </c>
      <c r="F154" s="20"/>
      <c r="G154" s="9">
        <f t="shared" si="21"/>
        <v>889.85621017227504</v>
      </c>
      <c r="H154" s="16" t="str">
        <f t="shared" si="17"/>
        <v/>
      </c>
      <c r="J154" s="40"/>
    </row>
    <row r="155" spans="1:10" x14ac:dyDescent="0.2">
      <c r="A155" s="7">
        <f t="shared" si="15"/>
        <v>3</v>
      </c>
      <c r="B155" s="8">
        <f t="shared" si="16"/>
        <v>2027</v>
      </c>
      <c r="C155" s="9">
        <f t="shared" si="18"/>
        <v>-244016.58601647636</v>
      </c>
      <c r="D155" s="9">
        <f t="shared" si="19"/>
        <v>-711.7150425480562</v>
      </c>
      <c r="E155" s="9">
        <f t="shared" si="20"/>
        <v>892.45162411861077</v>
      </c>
      <c r="F155" s="20"/>
      <c r="G155" s="9">
        <f t="shared" si="21"/>
        <v>892.45162411861077</v>
      </c>
      <c r="H155" s="16" t="str">
        <f t="shared" si="17"/>
        <v/>
      </c>
      <c r="J155" s="40"/>
    </row>
    <row r="156" spans="1:10" x14ac:dyDescent="0.2">
      <c r="A156" s="7">
        <f t="shared" si="15"/>
        <v>4</v>
      </c>
      <c r="B156" s="8">
        <f t="shared" si="16"/>
        <v>2027</v>
      </c>
      <c r="C156" s="9">
        <f t="shared" si="18"/>
        <v>-243124.13439235775</v>
      </c>
      <c r="D156" s="9">
        <f t="shared" si="19"/>
        <v>-709.11205864437682</v>
      </c>
      <c r="E156" s="9">
        <f t="shared" si="20"/>
        <v>895.05460802229015</v>
      </c>
      <c r="F156" s="20"/>
      <c r="G156" s="9">
        <f t="shared" si="21"/>
        <v>895.05460802229015</v>
      </c>
      <c r="H156" s="16" t="str">
        <f t="shared" si="17"/>
        <v/>
      </c>
      <c r="J156" s="40"/>
    </row>
    <row r="157" spans="1:10" x14ac:dyDescent="0.2">
      <c r="A157" s="7">
        <f t="shared" ref="A157:A195" si="22">IF(A156&lt;12,A156+1,1)</f>
        <v>5</v>
      </c>
      <c r="B157" s="8">
        <f t="shared" ref="B157:B195" si="23">IF(A157=1,B156+1,B156)</f>
        <v>2027</v>
      </c>
      <c r="C157" s="9">
        <f t="shared" si="18"/>
        <v>-242229.07978433545</v>
      </c>
      <c r="D157" s="9">
        <f t="shared" si="19"/>
        <v>-706.5014827043118</v>
      </c>
      <c r="E157" s="9">
        <f t="shared" si="20"/>
        <v>897.66518396235517</v>
      </c>
      <c r="F157" s="20"/>
      <c r="G157" s="9">
        <f t="shared" si="21"/>
        <v>897.66518396235517</v>
      </c>
      <c r="H157" s="16" t="str">
        <f t="shared" si="17"/>
        <v/>
      </c>
      <c r="J157" s="40"/>
    </row>
    <row r="158" spans="1:10" x14ac:dyDescent="0.2">
      <c r="A158" s="7">
        <f t="shared" si="22"/>
        <v>6</v>
      </c>
      <c r="B158" s="8">
        <f t="shared" si="23"/>
        <v>2027</v>
      </c>
      <c r="C158" s="9">
        <f t="shared" si="18"/>
        <v>-241331.4146003731</v>
      </c>
      <c r="D158" s="9">
        <f t="shared" si="19"/>
        <v>-703.88329258442161</v>
      </c>
      <c r="E158" s="9">
        <f t="shared" si="20"/>
        <v>900.28337408224536</v>
      </c>
      <c r="F158" s="20"/>
      <c r="G158" s="9">
        <f t="shared" si="21"/>
        <v>900.28337408224536</v>
      </c>
      <c r="H158" s="16" t="str">
        <f t="shared" si="17"/>
        <v/>
      </c>
      <c r="J158" s="40"/>
    </row>
    <row r="159" spans="1:10" x14ac:dyDescent="0.2">
      <c r="A159" s="7">
        <f t="shared" si="22"/>
        <v>7</v>
      </c>
      <c r="B159" s="8">
        <f t="shared" si="23"/>
        <v>2027</v>
      </c>
      <c r="C159" s="9">
        <f t="shared" si="18"/>
        <v>-240431.13122629086</v>
      </c>
      <c r="D159" s="9">
        <f t="shared" si="19"/>
        <v>-701.25746607668179</v>
      </c>
      <c r="E159" s="9">
        <f t="shared" si="20"/>
        <v>902.90920058998518</v>
      </c>
      <c r="F159" s="20"/>
      <c r="G159" s="9">
        <f t="shared" si="21"/>
        <v>902.90920058998518</v>
      </c>
      <c r="H159" s="16" t="str">
        <f t="shared" si="17"/>
        <v/>
      </c>
      <c r="J159" s="40"/>
    </row>
    <row r="160" spans="1:10" x14ac:dyDescent="0.2">
      <c r="A160" s="7">
        <f t="shared" si="22"/>
        <v>8</v>
      </c>
      <c r="B160" s="8">
        <f t="shared" si="23"/>
        <v>2027</v>
      </c>
      <c r="C160" s="9">
        <f t="shared" si="18"/>
        <v>-239528.22202570087</v>
      </c>
      <c r="D160" s="9">
        <f t="shared" si="19"/>
        <v>-698.62398090829436</v>
      </c>
      <c r="E160" s="9">
        <f t="shared" si="20"/>
        <v>905.54268575837261</v>
      </c>
      <c r="F160" s="20"/>
      <c r="G160" s="9">
        <f t="shared" si="21"/>
        <v>905.54268575837261</v>
      </c>
      <c r="H160" s="16" t="str">
        <f t="shared" si="17"/>
        <v/>
      </c>
      <c r="J160" s="40"/>
    </row>
    <row r="161" spans="1:10" x14ac:dyDescent="0.2">
      <c r="A161" s="7">
        <f t="shared" si="22"/>
        <v>9</v>
      </c>
      <c r="B161" s="8">
        <f t="shared" si="23"/>
        <v>2027</v>
      </c>
      <c r="C161" s="9">
        <f t="shared" si="18"/>
        <v>-238622.67933994249</v>
      </c>
      <c r="D161" s="9">
        <f t="shared" si="19"/>
        <v>-695.98281474149906</v>
      </c>
      <c r="E161" s="9">
        <f t="shared" si="20"/>
        <v>908.18385192516791</v>
      </c>
      <c r="F161" s="20"/>
      <c r="G161" s="9">
        <f t="shared" si="21"/>
        <v>908.18385192516791</v>
      </c>
      <c r="H161" s="16" t="str">
        <f t="shared" si="17"/>
        <v/>
      </c>
      <c r="J161" s="40"/>
    </row>
    <row r="162" spans="1:10" x14ac:dyDescent="0.2">
      <c r="A162" s="7">
        <f t="shared" si="22"/>
        <v>10</v>
      </c>
      <c r="B162" s="8">
        <f t="shared" si="23"/>
        <v>2027</v>
      </c>
      <c r="C162" s="9">
        <f t="shared" si="18"/>
        <v>-237714.49548801733</v>
      </c>
      <c r="D162" s="9">
        <f t="shared" si="19"/>
        <v>-693.333945173384</v>
      </c>
      <c r="E162" s="9">
        <f t="shared" si="20"/>
        <v>910.83272149328297</v>
      </c>
      <c r="F162" s="20"/>
      <c r="G162" s="9">
        <f t="shared" si="21"/>
        <v>910.83272149328297</v>
      </c>
      <c r="H162" s="16" t="str">
        <f t="shared" si="17"/>
        <v/>
      </c>
      <c r="J162" s="40"/>
    </row>
    <row r="163" spans="1:10" x14ac:dyDescent="0.2">
      <c r="A163" s="7">
        <f t="shared" si="22"/>
        <v>11</v>
      </c>
      <c r="B163" s="8">
        <f t="shared" si="23"/>
        <v>2027</v>
      </c>
      <c r="C163" s="9">
        <f t="shared" si="18"/>
        <v>-236803.66276652404</v>
      </c>
      <c r="D163" s="9">
        <f t="shared" si="19"/>
        <v>-690.6773497356952</v>
      </c>
      <c r="E163" s="9">
        <f t="shared" si="20"/>
        <v>913.48931693097177</v>
      </c>
      <c r="F163" s="20"/>
      <c r="G163" s="9">
        <f t="shared" si="21"/>
        <v>913.48931693097177</v>
      </c>
      <c r="H163" s="16" t="str">
        <f t="shared" si="17"/>
        <v/>
      </c>
      <c r="J163" s="40"/>
    </row>
    <row r="164" spans="1:10" x14ac:dyDescent="0.2">
      <c r="A164" s="7">
        <f t="shared" si="22"/>
        <v>12</v>
      </c>
      <c r="B164" s="8">
        <f t="shared" si="23"/>
        <v>2027</v>
      </c>
      <c r="C164" s="9">
        <f t="shared" si="18"/>
        <v>-235890.17344959307</v>
      </c>
      <c r="D164" s="9">
        <f t="shared" si="19"/>
        <v>-688.01300589464654</v>
      </c>
      <c r="E164" s="9">
        <f t="shared" si="20"/>
        <v>916.15366077202043</v>
      </c>
      <c r="F164" s="20"/>
      <c r="G164" s="9">
        <f t="shared" si="21"/>
        <v>916.15366077202043</v>
      </c>
      <c r="H164" s="16" t="str">
        <f t="shared" si="17"/>
        <v/>
      </c>
      <c r="J164" s="40"/>
    </row>
    <row r="165" spans="1:10" x14ac:dyDescent="0.2">
      <c r="A165" s="7">
        <f t="shared" si="22"/>
        <v>1</v>
      </c>
      <c r="B165" s="8">
        <f t="shared" si="23"/>
        <v>2028</v>
      </c>
      <c r="C165" s="9">
        <f t="shared" si="18"/>
        <v>-234974.01978882105</v>
      </c>
      <c r="D165" s="9">
        <f t="shared" si="19"/>
        <v>-685.34089105072815</v>
      </c>
      <c r="E165" s="9">
        <f t="shared" si="20"/>
        <v>918.82577561593882</v>
      </c>
      <c r="F165" s="20"/>
      <c r="G165" s="9">
        <f t="shared" si="21"/>
        <v>918.82577561593882</v>
      </c>
      <c r="H165" s="16" t="str">
        <f t="shared" si="17"/>
        <v/>
      </c>
      <c r="J165" s="40"/>
    </row>
    <row r="166" spans="1:10" x14ac:dyDescent="0.2">
      <c r="A166" s="7">
        <f t="shared" si="22"/>
        <v>2</v>
      </c>
      <c r="B166" s="8">
        <f t="shared" si="23"/>
        <v>2028</v>
      </c>
      <c r="C166" s="9">
        <f t="shared" si="18"/>
        <v>-234055.19401320512</v>
      </c>
      <c r="D166" s="9">
        <f t="shared" si="19"/>
        <v>-682.66098253851499</v>
      </c>
      <c r="E166" s="9">
        <f t="shared" si="20"/>
        <v>921.50568412815198</v>
      </c>
      <c r="F166" s="20"/>
      <c r="G166" s="9">
        <f t="shared" si="21"/>
        <v>921.50568412815198</v>
      </c>
      <c r="H166" s="16" t="str">
        <f t="shared" si="17"/>
        <v/>
      </c>
      <c r="J166" s="40"/>
    </row>
    <row r="167" spans="1:10" x14ac:dyDescent="0.2">
      <c r="A167" s="7">
        <f t="shared" si="22"/>
        <v>3</v>
      </c>
      <c r="B167" s="8">
        <f t="shared" si="23"/>
        <v>2028</v>
      </c>
      <c r="C167" s="9">
        <f t="shared" si="18"/>
        <v>-233133.68832907698</v>
      </c>
      <c r="D167" s="9">
        <f t="shared" si="19"/>
        <v>-679.97325762647461</v>
      </c>
      <c r="E167" s="9">
        <f t="shared" si="20"/>
        <v>924.19340904019236</v>
      </c>
      <c r="F167" s="20"/>
      <c r="G167" s="9">
        <f t="shared" si="21"/>
        <v>924.19340904019236</v>
      </c>
      <c r="H167" s="16" t="str">
        <f t="shared" si="17"/>
        <v/>
      </c>
      <c r="J167" s="40"/>
    </row>
    <row r="168" spans="1:10" x14ac:dyDescent="0.2">
      <c r="A168" s="7">
        <f t="shared" si="22"/>
        <v>4</v>
      </c>
      <c r="B168" s="8">
        <f t="shared" si="23"/>
        <v>2028</v>
      </c>
      <c r="C168" s="9">
        <f t="shared" si="18"/>
        <v>-232209.49492003678</v>
      </c>
      <c r="D168" s="9">
        <f t="shared" si="19"/>
        <v>-677.27769351677409</v>
      </c>
      <c r="E168" s="9">
        <f t="shared" si="20"/>
        <v>926.88897314989288</v>
      </c>
      <c r="F168" s="20"/>
      <c r="G168" s="9">
        <f t="shared" si="21"/>
        <v>926.88897314989288</v>
      </c>
      <c r="H168" s="16" t="str">
        <f t="shared" si="17"/>
        <v/>
      </c>
      <c r="J168" s="40"/>
    </row>
    <row r="169" spans="1:10" x14ac:dyDescent="0.2">
      <c r="A169" s="7">
        <f t="shared" si="22"/>
        <v>5</v>
      </c>
      <c r="B169" s="8">
        <f t="shared" si="23"/>
        <v>2028</v>
      </c>
      <c r="C169" s="9">
        <f t="shared" si="18"/>
        <v>-231282.60594688691</v>
      </c>
      <c r="D169" s="9">
        <f t="shared" si="19"/>
        <v>-674.57426734508692</v>
      </c>
      <c r="E169" s="9">
        <f t="shared" si="20"/>
        <v>929.59239932158005</v>
      </c>
      <c r="F169" s="20"/>
      <c r="G169" s="9">
        <f t="shared" si="21"/>
        <v>929.59239932158005</v>
      </c>
      <c r="H169" s="16" t="str">
        <f t="shared" si="17"/>
        <v/>
      </c>
      <c r="J169" s="40"/>
    </row>
    <row r="170" spans="1:10" x14ac:dyDescent="0.2">
      <c r="A170" s="7">
        <f t="shared" si="22"/>
        <v>6</v>
      </c>
      <c r="B170" s="8">
        <f t="shared" si="23"/>
        <v>2028</v>
      </c>
      <c r="C170" s="9">
        <f t="shared" si="18"/>
        <v>-230353.01354756532</v>
      </c>
      <c r="D170" s="9">
        <f t="shared" si="19"/>
        <v>-671.8629561803989</v>
      </c>
      <c r="E170" s="9">
        <f t="shared" si="20"/>
        <v>932.30371048626807</v>
      </c>
      <c r="F170" s="20"/>
      <c r="G170" s="9">
        <f t="shared" si="21"/>
        <v>932.30371048626807</v>
      </c>
      <c r="H170" s="16" t="str">
        <f t="shared" si="17"/>
        <v/>
      </c>
      <c r="J170" s="40"/>
    </row>
    <row r="171" spans="1:10" x14ac:dyDescent="0.2">
      <c r="A171" s="7">
        <f t="shared" si="22"/>
        <v>7</v>
      </c>
      <c r="B171" s="8">
        <f t="shared" si="23"/>
        <v>2028</v>
      </c>
      <c r="C171" s="9">
        <f t="shared" si="18"/>
        <v>-229420.70983707905</v>
      </c>
      <c r="D171" s="9">
        <f t="shared" si="19"/>
        <v>-669.14373702481396</v>
      </c>
      <c r="E171" s="9">
        <f t="shared" si="20"/>
        <v>935.02292964185301</v>
      </c>
      <c r="F171" s="20"/>
      <c r="G171" s="9">
        <f t="shared" si="21"/>
        <v>935.02292964185301</v>
      </c>
      <c r="H171" s="16" t="str">
        <f t="shared" si="17"/>
        <v/>
      </c>
      <c r="J171" s="40"/>
    </row>
    <row r="172" spans="1:10" x14ac:dyDescent="0.2">
      <c r="A172" s="7">
        <f t="shared" si="22"/>
        <v>8</v>
      </c>
      <c r="B172" s="8">
        <f t="shared" si="23"/>
        <v>2028</v>
      </c>
      <c r="C172" s="9">
        <f t="shared" si="18"/>
        <v>-228485.68690743719</v>
      </c>
      <c r="D172" s="9">
        <f t="shared" si="19"/>
        <v>-666.41658681335855</v>
      </c>
      <c r="E172" s="9">
        <f t="shared" si="20"/>
        <v>937.75007985330842</v>
      </c>
      <c r="F172" s="20"/>
      <c r="G172" s="9">
        <f t="shared" si="21"/>
        <v>937.75007985330842</v>
      </c>
      <c r="H172" s="16" t="str">
        <f t="shared" si="17"/>
        <v/>
      </c>
      <c r="J172" s="40"/>
    </row>
    <row r="173" spans="1:10" x14ac:dyDescent="0.2">
      <c r="A173" s="7">
        <f t="shared" si="22"/>
        <v>9</v>
      </c>
      <c r="B173" s="8">
        <f t="shared" si="23"/>
        <v>2028</v>
      </c>
      <c r="C173" s="9">
        <f t="shared" si="18"/>
        <v>-227547.93682758388</v>
      </c>
      <c r="D173" s="9">
        <f t="shared" si="19"/>
        <v>-663.6814824137864</v>
      </c>
      <c r="E173" s="9">
        <f t="shared" si="20"/>
        <v>940.48518425288057</v>
      </c>
      <c r="F173" s="20"/>
      <c r="G173" s="9">
        <f t="shared" si="21"/>
        <v>940.48518425288057</v>
      </c>
      <c r="H173" s="16" t="str">
        <f t="shared" si="17"/>
        <v/>
      </c>
      <c r="J173" s="40"/>
    </row>
    <row r="174" spans="1:10" x14ac:dyDescent="0.2">
      <c r="A174" s="7">
        <f t="shared" si="22"/>
        <v>10</v>
      </c>
      <c r="B174" s="8">
        <f t="shared" si="23"/>
        <v>2028</v>
      </c>
      <c r="C174" s="9">
        <f t="shared" si="18"/>
        <v>-226607.45164333101</v>
      </c>
      <c r="D174" s="9">
        <f t="shared" si="19"/>
        <v>-660.93840062638219</v>
      </c>
      <c r="E174" s="9">
        <f t="shared" si="20"/>
        <v>943.22826604028478</v>
      </c>
      <c r="F174" s="20"/>
      <c r="G174" s="9">
        <f t="shared" si="21"/>
        <v>943.22826604028478</v>
      </c>
      <c r="H174" s="16" t="str">
        <f t="shared" si="17"/>
        <v/>
      </c>
      <c r="J174" s="40"/>
    </row>
    <row r="175" spans="1:10" x14ac:dyDescent="0.2">
      <c r="A175" s="7">
        <f t="shared" si="22"/>
        <v>11</v>
      </c>
      <c r="B175" s="8">
        <f t="shared" si="23"/>
        <v>2028</v>
      </c>
      <c r="C175" s="9">
        <f t="shared" si="18"/>
        <v>-225664.22337729073</v>
      </c>
      <c r="D175" s="9">
        <f t="shared" si="19"/>
        <v>-658.18731818376466</v>
      </c>
      <c r="E175" s="9">
        <f t="shared" si="20"/>
        <v>945.97934848290231</v>
      </c>
      <c r="F175" s="20"/>
      <c r="G175" s="9">
        <f t="shared" si="21"/>
        <v>945.97934848290231</v>
      </c>
      <c r="H175" s="16" t="str">
        <f t="shared" si="17"/>
        <v/>
      </c>
      <c r="J175" s="40"/>
    </row>
    <row r="176" spans="1:10" x14ac:dyDescent="0.2">
      <c r="A176" s="7">
        <f t="shared" si="22"/>
        <v>12</v>
      </c>
      <c r="B176" s="8">
        <f t="shared" si="23"/>
        <v>2028</v>
      </c>
      <c r="C176" s="9">
        <f t="shared" si="18"/>
        <v>-224718.24402880782</v>
      </c>
      <c r="D176" s="9">
        <f t="shared" si="19"/>
        <v>-655.42821175068957</v>
      </c>
      <c r="E176" s="9">
        <f t="shared" si="20"/>
        <v>948.7384549159774</v>
      </c>
      <c r="F176" s="20"/>
      <c r="G176" s="9">
        <f t="shared" si="21"/>
        <v>948.7384549159774</v>
      </c>
      <c r="H176" s="16" t="str">
        <f t="shared" si="17"/>
        <v/>
      </c>
      <c r="J176" s="40"/>
    </row>
    <row r="177" spans="1:10" x14ac:dyDescent="0.2">
      <c r="A177" s="7">
        <f t="shared" si="22"/>
        <v>1</v>
      </c>
      <c r="B177" s="8">
        <f t="shared" si="23"/>
        <v>2029</v>
      </c>
      <c r="C177" s="9">
        <f t="shared" si="18"/>
        <v>-223769.50557389183</v>
      </c>
      <c r="D177" s="9">
        <f t="shared" si="19"/>
        <v>-652.66105792385122</v>
      </c>
      <c r="E177" s="9">
        <f t="shared" si="20"/>
        <v>951.50560874281575</v>
      </c>
      <c r="F177" s="20"/>
      <c r="G177" s="9">
        <f t="shared" si="21"/>
        <v>951.50560874281575</v>
      </c>
      <c r="H177" s="16" t="str">
        <f t="shared" si="17"/>
        <v/>
      </c>
      <c r="J177" s="40"/>
    </row>
    <row r="178" spans="1:10" x14ac:dyDescent="0.2">
      <c r="A178" s="7">
        <f t="shared" si="22"/>
        <v>2</v>
      </c>
      <c r="B178" s="8">
        <f t="shared" si="23"/>
        <v>2029</v>
      </c>
      <c r="C178" s="9">
        <f t="shared" si="18"/>
        <v>-222817.99996514901</v>
      </c>
      <c r="D178" s="9">
        <f t="shared" si="19"/>
        <v>-649.88583323168461</v>
      </c>
      <c r="E178" s="9">
        <f t="shared" si="20"/>
        <v>954.28083343498236</v>
      </c>
      <c r="F178" s="20"/>
      <c r="G178" s="9">
        <f t="shared" si="21"/>
        <v>954.28083343498236</v>
      </c>
      <c r="H178" s="16" t="str">
        <f t="shared" si="17"/>
        <v/>
      </c>
      <c r="J178" s="40"/>
    </row>
    <row r="179" spans="1:10" x14ac:dyDescent="0.2">
      <c r="A179" s="7">
        <f t="shared" si="22"/>
        <v>3</v>
      </c>
      <c r="B179" s="8">
        <f t="shared" si="23"/>
        <v>2029</v>
      </c>
      <c r="C179" s="9">
        <f t="shared" si="18"/>
        <v>-221863.71913171402</v>
      </c>
      <c r="D179" s="9">
        <f t="shared" si="19"/>
        <v>-647.10251413416597</v>
      </c>
      <c r="E179" s="9">
        <f t="shared" si="20"/>
        <v>957.064152532501</v>
      </c>
      <c r="F179" s="20"/>
      <c r="G179" s="9">
        <f t="shared" si="21"/>
        <v>957.064152532501</v>
      </c>
      <c r="H179" s="16" t="str">
        <f t="shared" si="17"/>
        <v/>
      </c>
      <c r="J179" s="40"/>
    </row>
    <row r="180" spans="1:10" x14ac:dyDescent="0.2">
      <c r="A180" s="7">
        <f t="shared" si="22"/>
        <v>4</v>
      </c>
      <c r="B180" s="8">
        <f t="shared" si="23"/>
        <v>2029</v>
      </c>
      <c r="C180" s="9">
        <f t="shared" si="18"/>
        <v>-220906.65497918153</v>
      </c>
      <c r="D180" s="9">
        <f t="shared" si="19"/>
        <v>-644.31107702261284</v>
      </c>
      <c r="E180" s="9">
        <f t="shared" si="20"/>
        <v>959.85558964405413</v>
      </c>
      <c r="F180" s="20"/>
      <c r="G180" s="9">
        <f t="shared" si="21"/>
        <v>959.85558964405413</v>
      </c>
      <c r="H180" s="16" t="str">
        <f t="shared" si="17"/>
        <v/>
      </c>
      <c r="J180" s="40"/>
    </row>
    <row r="181" spans="1:10" x14ac:dyDescent="0.2">
      <c r="A181" s="7">
        <f t="shared" si="22"/>
        <v>5</v>
      </c>
      <c r="B181" s="8">
        <f t="shared" si="23"/>
        <v>2029</v>
      </c>
      <c r="C181" s="9">
        <f t="shared" si="18"/>
        <v>-219946.79938953748</v>
      </c>
      <c r="D181" s="9">
        <f t="shared" si="19"/>
        <v>-641.51149821948445</v>
      </c>
      <c r="E181" s="9">
        <f t="shared" si="20"/>
        <v>962.65516844718252</v>
      </c>
      <c r="F181" s="20"/>
      <c r="G181" s="9">
        <f t="shared" si="21"/>
        <v>962.65516844718252</v>
      </c>
      <c r="H181" s="16" t="str">
        <f t="shared" si="17"/>
        <v/>
      </c>
      <c r="J181" s="40"/>
    </row>
    <row r="182" spans="1:10" x14ac:dyDescent="0.2">
      <c r="A182" s="7">
        <f t="shared" si="22"/>
        <v>6</v>
      </c>
      <c r="B182" s="8">
        <f t="shared" si="23"/>
        <v>2029</v>
      </c>
      <c r="C182" s="9">
        <f t="shared" si="18"/>
        <v>-218984.1442210903</v>
      </c>
      <c r="D182" s="9">
        <f t="shared" si="19"/>
        <v>-638.70375397818009</v>
      </c>
      <c r="E182" s="9">
        <f t="shared" si="20"/>
        <v>965.46291268848688</v>
      </c>
      <c r="F182" s="20"/>
      <c r="G182" s="9">
        <f t="shared" si="21"/>
        <v>965.46291268848688</v>
      </c>
      <c r="H182" s="16" t="str">
        <f t="shared" si="17"/>
        <v/>
      </c>
      <c r="J182" s="40"/>
    </row>
    <row r="183" spans="1:10" x14ac:dyDescent="0.2">
      <c r="A183" s="7">
        <f t="shared" si="22"/>
        <v>7</v>
      </c>
      <c r="B183" s="8">
        <f t="shared" si="23"/>
        <v>2029</v>
      </c>
      <c r="C183" s="9">
        <f t="shared" si="18"/>
        <v>-218018.68130840181</v>
      </c>
      <c r="D183" s="9">
        <f t="shared" si="19"/>
        <v>-635.88782048283872</v>
      </c>
      <c r="E183" s="9">
        <f t="shared" si="20"/>
        <v>968.27884618382825</v>
      </c>
      <c r="F183" s="20"/>
      <c r="G183" s="9">
        <f t="shared" si="21"/>
        <v>968.27884618382825</v>
      </c>
      <c r="H183" s="16" t="str">
        <f t="shared" si="17"/>
        <v/>
      </c>
      <c r="J183" s="40"/>
    </row>
    <row r="184" spans="1:10" x14ac:dyDescent="0.2">
      <c r="A184" s="7">
        <f t="shared" si="22"/>
        <v>8</v>
      </c>
      <c r="B184" s="8">
        <f t="shared" si="23"/>
        <v>2029</v>
      </c>
      <c r="C184" s="9">
        <f t="shared" si="18"/>
        <v>-217050.40246221799</v>
      </c>
      <c r="D184" s="9">
        <f t="shared" si="19"/>
        <v>-633.06367384813586</v>
      </c>
      <c r="E184" s="9">
        <f t="shared" si="20"/>
        <v>971.10299281853111</v>
      </c>
      <c r="F184" s="20"/>
      <c r="G184" s="9">
        <f t="shared" si="21"/>
        <v>971.10299281853111</v>
      </c>
      <c r="H184" s="16" t="str">
        <f t="shared" si="17"/>
        <v/>
      </c>
      <c r="J184" s="40"/>
    </row>
    <row r="185" spans="1:10" x14ac:dyDescent="0.2">
      <c r="A185" s="7">
        <f t="shared" si="22"/>
        <v>9</v>
      </c>
      <c r="B185" s="8">
        <f t="shared" si="23"/>
        <v>2029</v>
      </c>
      <c r="C185" s="9">
        <f t="shared" si="18"/>
        <v>-216079.29946939944</v>
      </c>
      <c r="D185" s="9">
        <f t="shared" si="19"/>
        <v>-630.23129011908179</v>
      </c>
      <c r="E185" s="9">
        <f t="shared" si="20"/>
        <v>973.93537654758518</v>
      </c>
      <c r="F185" s="20"/>
      <c r="G185" s="9">
        <f t="shared" si="21"/>
        <v>973.93537654758518</v>
      </c>
      <c r="H185" s="16" t="str">
        <f t="shared" si="17"/>
        <v/>
      </c>
      <c r="J185" s="40"/>
    </row>
    <row r="186" spans="1:10" x14ac:dyDescent="0.2">
      <c r="A186" s="7">
        <f t="shared" si="22"/>
        <v>10</v>
      </c>
      <c r="B186" s="8">
        <f t="shared" si="23"/>
        <v>2029</v>
      </c>
      <c r="C186" s="9">
        <f t="shared" si="18"/>
        <v>-215105.36409285184</v>
      </c>
      <c r="D186" s="9">
        <f t="shared" si="19"/>
        <v>-627.39064527081791</v>
      </c>
      <c r="E186" s="9">
        <f t="shared" si="20"/>
        <v>976.77602139584906</v>
      </c>
      <c r="F186" s="20"/>
      <c r="G186" s="9">
        <f t="shared" si="21"/>
        <v>976.77602139584906</v>
      </c>
      <c r="H186" s="16" t="str">
        <f t="shared" si="17"/>
        <v/>
      </c>
      <c r="J186" s="40"/>
    </row>
    <row r="187" spans="1:10" x14ac:dyDescent="0.2">
      <c r="A187" s="7">
        <f t="shared" si="22"/>
        <v>11</v>
      </c>
      <c r="B187" s="8">
        <f t="shared" si="23"/>
        <v>2029</v>
      </c>
      <c r="C187" s="9">
        <f t="shared" si="18"/>
        <v>-214128.588071456</v>
      </c>
      <c r="D187" s="9">
        <f t="shared" si="19"/>
        <v>-624.54171520841339</v>
      </c>
      <c r="E187" s="9">
        <f t="shared" si="20"/>
        <v>979.62495145825358</v>
      </c>
      <c r="F187" s="20"/>
      <c r="G187" s="9">
        <f t="shared" si="21"/>
        <v>979.62495145825358</v>
      </c>
      <c r="H187" s="16" t="str">
        <f t="shared" si="17"/>
        <v/>
      </c>
      <c r="J187" s="40"/>
    </row>
    <row r="188" spans="1:10" x14ac:dyDescent="0.2">
      <c r="A188" s="7">
        <f t="shared" si="22"/>
        <v>12</v>
      </c>
      <c r="B188" s="8">
        <f t="shared" si="23"/>
        <v>2029</v>
      </c>
      <c r="C188" s="9">
        <f t="shared" si="18"/>
        <v>-213148.96311999776</v>
      </c>
      <c r="D188" s="9">
        <f t="shared" si="19"/>
        <v>-621.68447576666017</v>
      </c>
      <c r="E188" s="9">
        <f t="shared" si="20"/>
        <v>982.4821909000068</v>
      </c>
      <c r="F188" s="20"/>
      <c r="G188" s="9">
        <f t="shared" si="21"/>
        <v>982.4821909000068</v>
      </c>
      <c r="H188" s="16" t="str">
        <f t="shared" si="17"/>
        <v/>
      </c>
      <c r="J188" s="40"/>
    </row>
    <row r="189" spans="1:10" x14ac:dyDescent="0.2">
      <c r="A189" s="7">
        <f t="shared" si="22"/>
        <v>1</v>
      </c>
      <c r="B189" s="8">
        <f t="shared" si="23"/>
        <v>2030</v>
      </c>
      <c r="C189" s="9">
        <f t="shared" si="18"/>
        <v>-212166.48092909774</v>
      </c>
      <c r="D189" s="9">
        <f t="shared" si="19"/>
        <v>-618.81890270986844</v>
      </c>
      <c r="E189" s="9">
        <f t="shared" si="20"/>
        <v>985.34776395679853</v>
      </c>
      <c r="F189" s="20"/>
      <c r="G189" s="9">
        <f t="shared" si="21"/>
        <v>985.34776395679853</v>
      </c>
      <c r="H189" s="16" t="str">
        <f t="shared" si="17"/>
        <v/>
      </c>
      <c r="J189" s="40"/>
    </row>
    <row r="190" spans="1:10" x14ac:dyDescent="0.2">
      <c r="A190" s="7">
        <f t="shared" si="22"/>
        <v>2</v>
      </c>
      <c r="B190" s="8">
        <f t="shared" si="23"/>
        <v>2030</v>
      </c>
      <c r="C190" s="9">
        <f t="shared" si="18"/>
        <v>-211181.13316514096</v>
      </c>
      <c r="D190" s="9">
        <f t="shared" si="19"/>
        <v>-615.94497173166121</v>
      </c>
      <c r="E190" s="9">
        <f t="shared" si="20"/>
        <v>988.22169493500576</v>
      </c>
      <c r="F190" s="20"/>
      <c r="G190" s="9">
        <f t="shared" si="21"/>
        <v>988.22169493500576</v>
      </c>
      <c r="H190" s="16" t="str">
        <f t="shared" si="17"/>
        <v/>
      </c>
      <c r="J190" s="40"/>
    </row>
    <row r="191" spans="1:10" x14ac:dyDescent="0.2">
      <c r="A191" s="7">
        <f t="shared" si="22"/>
        <v>3</v>
      </c>
      <c r="B191" s="8">
        <f t="shared" si="23"/>
        <v>2030</v>
      </c>
      <c r="C191" s="9">
        <f t="shared" si="18"/>
        <v>-210192.91147020596</v>
      </c>
      <c r="D191" s="9">
        <f t="shared" si="19"/>
        <v>-613.06265845476742</v>
      </c>
      <c r="E191" s="9">
        <f t="shared" si="20"/>
        <v>991.10400821189955</v>
      </c>
      <c r="F191" s="20"/>
      <c r="G191" s="9">
        <f t="shared" si="21"/>
        <v>991.10400821189955</v>
      </c>
      <c r="H191" s="16" t="str">
        <f t="shared" si="17"/>
        <v/>
      </c>
      <c r="J191" s="40"/>
    </row>
    <row r="192" spans="1:10" x14ac:dyDescent="0.2">
      <c r="A192" s="7">
        <f t="shared" si="22"/>
        <v>4</v>
      </c>
      <c r="B192" s="8">
        <f t="shared" si="23"/>
        <v>2030</v>
      </c>
      <c r="C192" s="9">
        <f t="shared" si="18"/>
        <v>-209201.80746199406</v>
      </c>
      <c r="D192" s="9">
        <f t="shared" si="19"/>
        <v>-610.17193843081611</v>
      </c>
      <c r="E192" s="9">
        <f t="shared" si="20"/>
        <v>993.99472823585086</v>
      </c>
      <c r="F192" s="20"/>
      <c r="G192" s="9">
        <f t="shared" si="21"/>
        <v>993.99472823585086</v>
      </c>
      <c r="H192" s="16" t="str">
        <f t="shared" si="17"/>
        <v/>
      </c>
      <c r="J192" s="40"/>
    </row>
    <row r="193" spans="1:10" x14ac:dyDescent="0.2">
      <c r="A193" s="7">
        <f t="shared" si="22"/>
        <v>5</v>
      </c>
      <c r="B193" s="8">
        <f t="shared" si="23"/>
        <v>2030</v>
      </c>
      <c r="C193" s="9">
        <f t="shared" si="18"/>
        <v>-208207.81273375821</v>
      </c>
      <c r="D193" s="9">
        <f t="shared" si="19"/>
        <v>-607.27278714012812</v>
      </c>
      <c r="E193" s="9">
        <f t="shared" si="20"/>
        <v>996.89387952653885</v>
      </c>
      <c r="F193" s="20"/>
      <c r="G193" s="9">
        <f t="shared" si="21"/>
        <v>996.89387952653885</v>
      </c>
      <c r="H193" s="16" t="str">
        <f t="shared" si="17"/>
        <v/>
      </c>
      <c r="J193" s="40"/>
    </row>
    <row r="194" spans="1:10" x14ac:dyDescent="0.2">
      <c r="A194" s="7">
        <f t="shared" si="22"/>
        <v>6</v>
      </c>
      <c r="B194" s="8">
        <f t="shared" si="23"/>
        <v>2030</v>
      </c>
      <c r="C194" s="9">
        <f t="shared" si="18"/>
        <v>-207210.91885423168</v>
      </c>
      <c r="D194" s="9">
        <f t="shared" si="19"/>
        <v>-604.36517999150908</v>
      </c>
      <c r="E194" s="9">
        <f t="shared" si="20"/>
        <v>999.80148667515789</v>
      </c>
      <c r="F194" s="20"/>
      <c r="G194" s="9">
        <f t="shared" si="21"/>
        <v>999.80148667515789</v>
      </c>
      <c r="H194" s="16" t="str">
        <f t="shared" si="17"/>
        <v/>
      </c>
      <c r="J194" s="40"/>
    </row>
    <row r="195" spans="1:10" x14ac:dyDescent="0.2">
      <c r="A195" s="7">
        <f t="shared" si="22"/>
        <v>7</v>
      </c>
      <c r="B195" s="8">
        <f t="shared" si="23"/>
        <v>2030</v>
      </c>
      <c r="C195" s="9">
        <f t="shared" si="18"/>
        <v>-206211.11736755652</v>
      </c>
      <c r="D195" s="9">
        <f t="shared" si="19"/>
        <v>-601.44909232203997</v>
      </c>
      <c r="E195" s="9">
        <f t="shared" si="20"/>
        <v>1002.717574344627</v>
      </c>
      <c r="F195" s="20"/>
      <c r="G195" s="9">
        <f t="shared" si="21"/>
        <v>1002.717574344627</v>
      </c>
      <c r="H195" s="16" t="str">
        <f t="shared" si="17"/>
        <v/>
      </c>
      <c r="J195" s="40"/>
    </row>
    <row r="196" spans="1:10" x14ac:dyDescent="0.2">
      <c r="A196" s="7">
        <f t="shared" ref="A196:A249" si="24">IF(A195&lt;12,A195+1,1)</f>
        <v>8</v>
      </c>
      <c r="B196" s="8">
        <f t="shared" ref="B196:B249" si="25">IF(A196=1,B195+1,B195)</f>
        <v>2030</v>
      </c>
      <c r="C196" s="9">
        <f t="shared" si="18"/>
        <v>-205208.39979321189</v>
      </c>
      <c r="D196" s="9">
        <f t="shared" si="19"/>
        <v>-598.52449939686801</v>
      </c>
      <c r="E196" s="9">
        <f t="shared" si="20"/>
        <v>1005.642167269799</v>
      </c>
      <c r="F196" s="20"/>
      <c r="G196" s="9">
        <f t="shared" si="21"/>
        <v>1005.642167269799</v>
      </c>
      <c r="H196" s="16" t="str">
        <f t="shared" si="17"/>
        <v/>
      </c>
      <c r="J196" s="40"/>
    </row>
    <row r="197" spans="1:10" x14ac:dyDescent="0.2">
      <c r="A197" s="7">
        <f t="shared" si="24"/>
        <v>9</v>
      </c>
      <c r="B197" s="8">
        <f t="shared" si="25"/>
        <v>2030</v>
      </c>
      <c r="C197" s="9">
        <f t="shared" si="18"/>
        <v>-204202.75762594209</v>
      </c>
      <c r="D197" s="9">
        <f t="shared" si="19"/>
        <v>-595.5913764089978</v>
      </c>
      <c r="E197" s="9">
        <f t="shared" si="20"/>
        <v>1008.5752902576692</v>
      </c>
      <c r="F197" s="20"/>
      <c r="G197" s="9">
        <f t="shared" si="21"/>
        <v>1008.5752902576692</v>
      </c>
      <c r="H197" s="16" t="str">
        <f t="shared" si="17"/>
        <v/>
      </c>
      <c r="J197" s="40"/>
    </row>
    <row r="198" spans="1:10" x14ac:dyDescent="0.2">
      <c r="A198" s="7">
        <f t="shared" si="24"/>
        <v>10</v>
      </c>
      <c r="B198" s="8">
        <f t="shared" si="25"/>
        <v>2030</v>
      </c>
      <c r="C198" s="9">
        <f t="shared" si="18"/>
        <v>-203194.18233568443</v>
      </c>
      <c r="D198" s="9">
        <f t="shared" si="19"/>
        <v>-592.64969847907958</v>
      </c>
      <c r="E198" s="9">
        <f t="shared" si="20"/>
        <v>1011.5169681875874</v>
      </c>
      <c r="F198" s="20"/>
      <c r="G198" s="9">
        <f t="shared" si="21"/>
        <v>1011.5169681875874</v>
      </c>
      <c r="H198" s="16" t="str">
        <f t="shared" si="17"/>
        <v/>
      </c>
      <c r="J198" s="40"/>
    </row>
    <row r="199" spans="1:10" x14ac:dyDescent="0.2">
      <c r="A199" s="7">
        <f t="shared" si="24"/>
        <v>11</v>
      </c>
      <c r="B199" s="8">
        <f t="shared" si="25"/>
        <v>2030</v>
      </c>
      <c r="C199" s="9">
        <f t="shared" si="18"/>
        <v>-202182.66536749684</v>
      </c>
      <c r="D199" s="9">
        <f t="shared" si="19"/>
        <v>-589.69944065519917</v>
      </c>
      <c r="E199" s="9">
        <f t="shared" si="20"/>
        <v>1014.4672260114678</v>
      </c>
      <c r="F199" s="20"/>
      <c r="G199" s="9">
        <f t="shared" si="21"/>
        <v>1014.4672260114678</v>
      </c>
      <c r="H199" s="16" t="str">
        <f t="shared" si="17"/>
        <v/>
      </c>
      <c r="J199" s="40"/>
    </row>
    <row r="200" spans="1:10" x14ac:dyDescent="0.2">
      <c r="A200" s="7">
        <f t="shared" si="24"/>
        <v>12</v>
      </c>
      <c r="B200" s="8">
        <f t="shared" si="25"/>
        <v>2030</v>
      </c>
      <c r="C200" s="9">
        <f t="shared" si="18"/>
        <v>-201168.19814148537</v>
      </c>
      <c r="D200" s="9">
        <f t="shared" si="19"/>
        <v>-586.74057791266569</v>
      </c>
      <c r="E200" s="9">
        <f t="shared" si="20"/>
        <v>1017.4260887540013</v>
      </c>
      <c r="F200" s="20"/>
      <c r="G200" s="9">
        <f t="shared" si="21"/>
        <v>1017.4260887540013</v>
      </c>
      <c r="H200" s="16" t="str">
        <f t="shared" si="17"/>
        <v/>
      </c>
      <c r="J200" s="40"/>
    </row>
    <row r="201" spans="1:10" x14ac:dyDescent="0.2">
      <c r="A201" s="7">
        <f t="shared" si="24"/>
        <v>1</v>
      </c>
      <c r="B201" s="8">
        <f t="shared" si="25"/>
        <v>2031</v>
      </c>
      <c r="C201" s="9">
        <f t="shared" si="18"/>
        <v>-200150.77205273136</v>
      </c>
      <c r="D201" s="9">
        <f t="shared" si="19"/>
        <v>-583.7730851537998</v>
      </c>
      <c r="E201" s="9">
        <f t="shared" si="20"/>
        <v>1020.3935815128672</v>
      </c>
      <c r="F201" s="20"/>
      <c r="G201" s="9">
        <f t="shared" si="21"/>
        <v>1020.3935815128672</v>
      </c>
      <c r="H201" s="16" t="str">
        <f t="shared" si="17"/>
        <v/>
      </c>
      <c r="J201" s="40"/>
    </row>
    <row r="202" spans="1:10" x14ac:dyDescent="0.2">
      <c r="A202" s="7">
        <f t="shared" si="24"/>
        <v>2</v>
      </c>
      <c r="B202" s="8">
        <f t="shared" si="25"/>
        <v>2031</v>
      </c>
      <c r="C202" s="9">
        <f t="shared" si="18"/>
        <v>-199130.37847121849</v>
      </c>
      <c r="D202" s="9">
        <f t="shared" si="19"/>
        <v>-580.79693720772059</v>
      </c>
      <c r="E202" s="9">
        <f t="shared" si="20"/>
        <v>1023.3697294589464</v>
      </c>
      <c r="F202" s="20"/>
      <c r="G202" s="9">
        <f t="shared" si="21"/>
        <v>1023.3697294589464</v>
      </c>
      <c r="H202" s="16" t="str">
        <f t="shared" ref="H202:H265" si="26">IF(D$3=0,"",IF(C202&gt;=0,"abgezahlt!",""))</f>
        <v/>
      </c>
      <c r="J202" s="40"/>
    </row>
    <row r="203" spans="1:10" x14ac:dyDescent="0.2">
      <c r="A203" s="7">
        <f t="shared" si="24"/>
        <v>3</v>
      </c>
      <c r="B203" s="8">
        <f t="shared" si="25"/>
        <v>2031</v>
      </c>
      <c r="C203" s="9">
        <f t="shared" ref="C203:C266" si="27">IF(C202+G202&gt;0,0,C202+G202)</f>
        <v>-198107.00874175955</v>
      </c>
      <c r="D203" s="9">
        <f t="shared" ref="D203:D266" si="28">C203*D$6/12</f>
        <v>-577.81210883013205</v>
      </c>
      <c r="E203" s="9">
        <f t="shared" ref="E203:E266" si="29">IF(C203&lt;0,IF(ABS(C203+D203)&lt;=$G$3+D203,ABS(C203+D203),$G$3+D203),0)</f>
        <v>1026.3545578365349</v>
      </c>
      <c r="F203" s="20"/>
      <c r="G203" s="9">
        <f t="shared" ref="G203:G249" si="30">E203+F203</f>
        <v>1026.3545578365349</v>
      </c>
      <c r="H203" s="16" t="str">
        <f t="shared" si="26"/>
        <v/>
      </c>
      <c r="J203" s="40"/>
    </row>
    <row r="204" spans="1:10" x14ac:dyDescent="0.2">
      <c r="A204" s="7">
        <f t="shared" si="24"/>
        <v>4</v>
      </c>
      <c r="B204" s="8">
        <f t="shared" si="25"/>
        <v>2031</v>
      </c>
      <c r="C204" s="9">
        <f t="shared" si="27"/>
        <v>-197080.654183923</v>
      </c>
      <c r="D204" s="9">
        <f t="shared" si="28"/>
        <v>-574.81857470310877</v>
      </c>
      <c r="E204" s="9">
        <f t="shared" si="29"/>
        <v>1029.3480919635581</v>
      </c>
      <c r="F204" s="20"/>
      <c r="G204" s="9">
        <f t="shared" si="30"/>
        <v>1029.3480919635581</v>
      </c>
      <c r="H204" s="16" t="str">
        <f t="shared" si="26"/>
        <v/>
      </c>
      <c r="J204" s="40"/>
    </row>
    <row r="205" spans="1:10" x14ac:dyDescent="0.2">
      <c r="A205" s="7">
        <f t="shared" si="24"/>
        <v>5</v>
      </c>
      <c r="B205" s="8">
        <f t="shared" si="25"/>
        <v>2031</v>
      </c>
      <c r="C205" s="9">
        <f t="shared" si="27"/>
        <v>-196051.30609195944</v>
      </c>
      <c r="D205" s="9">
        <f t="shared" si="28"/>
        <v>-571.81630943488176</v>
      </c>
      <c r="E205" s="9">
        <f t="shared" si="29"/>
        <v>1032.3503572317852</v>
      </c>
      <c r="F205" s="20"/>
      <c r="G205" s="9">
        <f t="shared" si="30"/>
        <v>1032.3503572317852</v>
      </c>
      <c r="H205" s="16" t="str">
        <f t="shared" si="26"/>
        <v/>
      </c>
      <c r="J205" s="40"/>
    </row>
    <row r="206" spans="1:10" x14ac:dyDescent="0.2">
      <c r="A206" s="7">
        <f t="shared" si="24"/>
        <v>6</v>
      </c>
      <c r="B206" s="8">
        <f t="shared" si="25"/>
        <v>2031</v>
      </c>
      <c r="C206" s="9">
        <f t="shared" si="27"/>
        <v>-195018.95573472767</v>
      </c>
      <c r="D206" s="9">
        <f t="shared" si="28"/>
        <v>-568.80528755962246</v>
      </c>
      <c r="E206" s="9">
        <f t="shared" si="29"/>
        <v>1035.3613791070445</v>
      </c>
      <c r="F206" s="20"/>
      <c r="G206" s="9">
        <f t="shared" si="30"/>
        <v>1035.3613791070445</v>
      </c>
      <c r="H206" s="16" t="str">
        <f t="shared" si="26"/>
        <v/>
      </c>
      <c r="J206" s="40"/>
    </row>
    <row r="207" spans="1:10" x14ac:dyDescent="0.2">
      <c r="A207" s="7">
        <f t="shared" si="24"/>
        <v>7</v>
      </c>
      <c r="B207" s="8">
        <f t="shared" si="25"/>
        <v>2031</v>
      </c>
      <c r="C207" s="9">
        <f t="shared" si="27"/>
        <v>-193983.59435562062</v>
      </c>
      <c r="D207" s="9">
        <f t="shared" si="28"/>
        <v>-565.78548353722692</v>
      </c>
      <c r="E207" s="9">
        <f t="shared" si="29"/>
        <v>1038.3811831294402</v>
      </c>
      <c r="F207" s="20"/>
      <c r="G207" s="9">
        <f t="shared" si="30"/>
        <v>1038.3811831294402</v>
      </c>
      <c r="H207" s="16" t="str">
        <f t="shared" si="26"/>
        <v/>
      </c>
      <c r="J207" s="40"/>
    </row>
    <row r="208" spans="1:10" x14ac:dyDescent="0.2">
      <c r="A208" s="7">
        <f t="shared" si="24"/>
        <v>8</v>
      </c>
      <c r="B208" s="8">
        <f t="shared" si="25"/>
        <v>2031</v>
      </c>
      <c r="C208" s="9">
        <f t="shared" si="27"/>
        <v>-192945.21317249117</v>
      </c>
      <c r="D208" s="9">
        <f t="shared" si="28"/>
        <v>-562.75687175309929</v>
      </c>
      <c r="E208" s="9">
        <f t="shared" si="29"/>
        <v>1041.4097949135676</v>
      </c>
      <c r="F208" s="20"/>
      <c r="G208" s="9">
        <f t="shared" si="30"/>
        <v>1041.4097949135676</v>
      </c>
      <c r="H208" s="16" t="str">
        <f t="shared" si="26"/>
        <v/>
      </c>
      <c r="J208" s="40"/>
    </row>
    <row r="209" spans="1:10" x14ac:dyDescent="0.2">
      <c r="A209" s="7">
        <f t="shared" si="24"/>
        <v>9</v>
      </c>
      <c r="B209" s="8">
        <f t="shared" si="25"/>
        <v>2031</v>
      </c>
      <c r="C209" s="9">
        <f t="shared" si="27"/>
        <v>-191903.8033775776</v>
      </c>
      <c r="D209" s="9">
        <f t="shared" si="28"/>
        <v>-559.71942651793472</v>
      </c>
      <c r="E209" s="9">
        <f t="shared" si="29"/>
        <v>1044.4472401487324</v>
      </c>
      <c r="F209" s="20"/>
      <c r="G209" s="9">
        <f t="shared" si="30"/>
        <v>1044.4472401487324</v>
      </c>
      <c r="H209" s="16" t="str">
        <f t="shared" si="26"/>
        <v/>
      </c>
      <c r="J209" s="40"/>
    </row>
    <row r="210" spans="1:10" x14ac:dyDescent="0.2">
      <c r="A210" s="7">
        <f t="shared" si="24"/>
        <v>10</v>
      </c>
      <c r="B210" s="8">
        <f t="shared" si="25"/>
        <v>2031</v>
      </c>
      <c r="C210" s="9">
        <f t="shared" si="27"/>
        <v>-190859.35613742887</v>
      </c>
      <c r="D210" s="9">
        <f t="shared" si="28"/>
        <v>-556.67312206750091</v>
      </c>
      <c r="E210" s="9">
        <f t="shared" si="29"/>
        <v>1047.4935445991659</v>
      </c>
      <c r="F210" s="20"/>
      <c r="G210" s="9">
        <f t="shared" si="30"/>
        <v>1047.4935445991659</v>
      </c>
      <c r="H210" s="16" t="str">
        <f t="shared" si="26"/>
        <v/>
      </c>
      <c r="J210" s="40"/>
    </row>
    <row r="211" spans="1:10" x14ac:dyDescent="0.2">
      <c r="A211" s="7">
        <f t="shared" si="24"/>
        <v>11</v>
      </c>
      <c r="B211" s="8">
        <f t="shared" si="25"/>
        <v>2031</v>
      </c>
      <c r="C211" s="9">
        <f t="shared" si="27"/>
        <v>-189811.86259282971</v>
      </c>
      <c r="D211" s="9">
        <f t="shared" si="28"/>
        <v>-553.61793256242004</v>
      </c>
      <c r="E211" s="9">
        <f t="shared" si="29"/>
        <v>1050.5487341042469</v>
      </c>
      <c r="F211" s="20"/>
      <c r="G211" s="9">
        <f t="shared" si="30"/>
        <v>1050.5487341042469</v>
      </c>
      <c r="H211" s="16" t="str">
        <f t="shared" si="26"/>
        <v/>
      </c>
      <c r="J211" s="40"/>
    </row>
    <row r="212" spans="1:10" x14ac:dyDescent="0.2">
      <c r="A212" s="7">
        <f t="shared" si="24"/>
        <v>12</v>
      </c>
      <c r="B212" s="8">
        <f t="shared" si="25"/>
        <v>2031</v>
      </c>
      <c r="C212" s="9">
        <f t="shared" si="27"/>
        <v>-188761.31385872545</v>
      </c>
      <c r="D212" s="9">
        <f t="shared" si="28"/>
        <v>-550.55383208794922</v>
      </c>
      <c r="E212" s="9">
        <f t="shared" si="29"/>
        <v>1053.6128345787179</v>
      </c>
      <c r="F212" s="20"/>
      <c r="G212" s="9">
        <f t="shared" si="30"/>
        <v>1053.6128345787179</v>
      </c>
      <c r="H212" s="16" t="str">
        <f t="shared" si="26"/>
        <v/>
      </c>
      <c r="J212" s="40"/>
    </row>
    <row r="213" spans="1:10" x14ac:dyDescent="0.2">
      <c r="A213" s="7">
        <f t="shared" si="24"/>
        <v>1</v>
      </c>
      <c r="B213" s="8">
        <f t="shared" si="25"/>
        <v>2032</v>
      </c>
      <c r="C213" s="9">
        <f t="shared" si="27"/>
        <v>-187707.70102414672</v>
      </c>
      <c r="D213" s="9">
        <f t="shared" si="28"/>
        <v>-547.48079465376134</v>
      </c>
      <c r="E213" s="9">
        <f t="shared" si="29"/>
        <v>1056.6858720129057</v>
      </c>
      <c r="F213" s="20"/>
      <c r="G213" s="9">
        <f t="shared" si="30"/>
        <v>1056.6858720129057</v>
      </c>
      <c r="H213" s="16" t="str">
        <f t="shared" si="26"/>
        <v/>
      </c>
      <c r="J213" s="40"/>
    </row>
    <row r="214" spans="1:10" x14ac:dyDescent="0.2">
      <c r="A214" s="7">
        <f t="shared" si="24"/>
        <v>2</v>
      </c>
      <c r="B214" s="8">
        <f t="shared" si="25"/>
        <v>2032</v>
      </c>
      <c r="C214" s="9">
        <f t="shared" si="27"/>
        <v>-186651.01515213383</v>
      </c>
      <c r="D214" s="9">
        <f t="shared" si="28"/>
        <v>-544.39879419372369</v>
      </c>
      <c r="E214" s="9">
        <f t="shared" si="29"/>
        <v>1059.7678724729433</v>
      </c>
      <c r="F214" s="20"/>
      <c r="G214" s="9">
        <f t="shared" si="30"/>
        <v>1059.7678724729433</v>
      </c>
      <c r="H214" s="16" t="str">
        <f t="shared" si="26"/>
        <v/>
      </c>
      <c r="J214" s="40"/>
    </row>
    <row r="215" spans="1:10" x14ac:dyDescent="0.2">
      <c r="A215" s="7">
        <f t="shared" si="24"/>
        <v>3</v>
      </c>
      <c r="B215" s="8">
        <f t="shared" si="25"/>
        <v>2032</v>
      </c>
      <c r="C215" s="9">
        <f t="shared" si="27"/>
        <v>-185591.24727966089</v>
      </c>
      <c r="D215" s="9">
        <f t="shared" si="28"/>
        <v>-541.30780456567766</v>
      </c>
      <c r="E215" s="9">
        <f t="shared" si="29"/>
        <v>1062.8588621009894</v>
      </c>
      <c r="F215" s="20"/>
      <c r="G215" s="9">
        <f t="shared" si="30"/>
        <v>1062.8588621009894</v>
      </c>
      <c r="H215" s="16" t="str">
        <f t="shared" si="26"/>
        <v/>
      </c>
      <c r="J215" s="40"/>
    </row>
    <row r="216" spans="1:10" x14ac:dyDescent="0.2">
      <c r="A216" s="7">
        <f t="shared" si="24"/>
        <v>4</v>
      </c>
      <c r="B216" s="8">
        <f t="shared" si="25"/>
        <v>2032</v>
      </c>
      <c r="C216" s="9">
        <f t="shared" si="27"/>
        <v>-184528.38841755991</v>
      </c>
      <c r="D216" s="9">
        <f t="shared" si="28"/>
        <v>-538.20779955121645</v>
      </c>
      <c r="E216" s="9">
        <f t="shared" si="29"/>
        <v>1065.9588671154506</v>
      </c>
      <c r="F216" s="20"/>
      <c r="G216" s="9">
        <f t="shared" si="30"/>
        <v>1065.9588671154506</v>
      </c>
      <c r="H216" s="16" t="str">
        <f t="shared" si="26"/>
        <v/>
      </c>
      <c r="J216" s="40"/>
    </row>
    <row r="217" spans="1:10" x14ac:dyDescent="0.2">
      <c r="A217" s="7">
        <f t="shared" si="24"/>
        <v>5</v>
      </c>
      <c r="B217" s="8">
        <f t="shared" si="25"/>
        <v>2032</v>
      </c>
      <c r="C217" s="9">
        <f t="shared" si="27"/>
        <v>-183462.42955044445</v>
      </c>
      <c r="D217" s="9">
        <f t="shared" si="28"/>
        <v>-535.09875285546298</v>
      </c>
      <c r="E217" s="9">
        <f t="shared" si="29"/>
        <v>1069.0679138112041</v>
      </c>
      <c r="F217" s="20"/>
      <c r="G217" s="9">
        <f t="shared" si="30"/>
        <v>1069.0679138112041</v>
      </c>
      <c r="H217" s="16" t="str">
        <f t="shared" si="26"/>
        <v/>
      </c>
      <c r="J217" s="40"/>
    </row>
    <row r="218" spans="1:10" x14ac:dyDescent="0.2">
      <c r="A218" s="7">
        <f t="shared" si="24"/>
        <v>6</v>
      </c>
      <c r="B218" s="8">
        <f t="shared" si="25"/>
        <v>2032</v>
      </c>
      <c r="C218" s="9">
        <f t="shared" si="27"/>
        <v>-182393.36163663323</v>
      </c>
      <c r="D218" s="9">
        <f t="shared" si="28"/>
        <v>-531.98063810684698</v>
      </c>
      <c r="E218" s="9">
        <f t="shared" si="29"/>
        <v>1072.18602855982</v>
      </c>
      <c r="F218" s="20"/>
      <c r="G218" s="9">
        <f t="shared" si="30"/>
        <v>1072.18602855982</v>
      </c>
      <c r="H218" s="16" t="str">
        <f t="shared" si="26"/>
        <v/>
      </c>
      <c r="J218" s="40"/>
    </row>
    <row r="219" spans="1:10" x14ac:dyDescent="0.2">
      <c r="A219" s="7">
        <f t="shared" si="24"/>
        <v>7</v>
      </c>
      <c r="B219" s="8">
        <f t="shared" si="25"/>
        <v>2032</v>
      </c>
      <c r="C219" s="9">
        <f t="shared" si="27"/>
        <v>-181321.17560807342</v>
      </c>
      <c r="D219" s="9">
        <f t="shared" si="28"/>
        <v>-528.8534288568809</v>
      </c>
      <c r="E219" s="9">
        <f t="shared" si="29"/>
        <v>1075.3132378097862</v>
      </c>
      <c r="F219" s="20"/>
      <c r="G219" s="9">
        <f t="shared" si="30"/>
        <v>1075.3132378097862</v>
      </c>
      <c r="H219" s="16" t="str">
        <f t="shared" si="26"/>
        <v/>
      </c>
      <c r="J219" s="40"/>
    </row>
    <row r="220" spans="1:10" x14ac:dyDescent="0.2">
      <c r="A220" s="7">
        <f t="shared" si="24"/>
        <v>8</v>
      </c>
      <c r="B220" s="8">
        <f t="shared" si="25"/>
        <v>2032</v>
      </c>
      <c r="C220" s="9">
        <f t="shared" si="27"/>
        <v>-180245.86237026364</v>
      </c>
      <c r="D220" s="9">
        <f t="shared" si="28"/>
        <v>-525.71709857993562</v>
      </c>
      <c r="E220" s="9">
        <f t="shared" si="29"/>
        <v>1078.4495680867312</v>
      </c>
      <c r="F220" s="20"/>
      <c r="G220" s="9">
        <f t="shared" si="30"/>
        <v>1078.4495680867312</v>
      </c>
      <c r="H220" s="16" t="str">
        <f t="shared" si="26"/>
        <v/>
      </c>
      <c r="J220" s="40"/>
    </row>
    <row r="221" spans="1:10" x14ac:dyDescent="0.2">
      <c r="A221" s="7">
        <f t="shared" si="24"/>
        <v>9</v>
      </c>
      <c r="B221" s="8">
        <f t="shared" si="25"/>
        <v>2032</v>
      </c>
      <c r="C221" s="9">
        <f t="shared" si="27"/>
        <v>-179167.4128021769</v>
      </c>
      <c r="D221" s="9">
        <f t="shared" si="28"/>
        <v>-522.57162067301601</v>
      </c>
      <c r="E221" s="9">
        <f t="shared" si="29"/>
        <v>1081.595045993651</v>
      </c>
      <c r="F221" s="20"/>
      <c r="G221" s="9">
        <f t="shared" si="30"/>
        <v>1081.595045993651</v>
      </c>
      <c r="H221" s="16" t="str">
        <f t="shared" si="26"/>
        <v/>
      </c>
      <c r="J221" s="40"/>
    </row>
    <row r="222" spans="1:10" x14ac:dyDescent="0.2">
      <c r="A222" s="7">
        <f t="shared" si="24"/>
        <v>10</v>
      </c>
      <c r="B222" s="8">
        <f t="shared" si="25"/>
        <v>2032</v>
      </c>
      <c r="C222" s="9">
        <f t="shared" si="27"/>
        <v>-178085.81775618324</v>
      </c>
      <c r="D222" s="9">
        <f t="shared" si="28"/>
        <v>-519.41696845553452</v>
      </c>
      <c r="E222" s="9">
        <f t="shared" si="29"/>
        <v>1084.7496982111325</v>
      </c>
      <c r="F222" s="20"/>
      <c r="G222" s="9">
        <f t="shared" si="30"/>
        <v>1084.7496982111325</v>
      </c>
      <c r="H222" s="16" t="str">
        <f t="shared" si="26"/>
        <v/>
      </c>
      <c r="J222" s="40"/>
    </row>
    <row r="223" spans="1:10" x14ac:dyDescent="0.2">
      <c r="A223" s="7">
        <f t="shared" si="24"/>
        <v>11</v>
      </c>
      <c r="B223" s="8">
        <f t="shared" si="25"/>
        <v>2032</v>
      </c>
      <c r="C223" s="9">
        <f t="shared" si="27"/>
        <v>-177001.06805797212</v>
      </c>
      <c r="D223" s="9">
        <f t="shared" si="28"/>
        <v>-516.25311516908539</v>
      </c>
      <c r="E223" s="9">
        <f t="shared" si="29"/>
        <v>1087.9135514975815</v>
      </c>
      <c r="F223" s="20"/>
      <c r="G223" s="9">
        <f t="shared" si="30"/>
        <v>1087.9135514975815</v>
      </c>
      <c r="H223" s="16" t="str">
        <f t="shared" si="26"/>
        <v/>
      </c>
      <c r="J223" s="40"/>
    </row>
    <row r="224" spans="1:10" x14ac:dyDescent="0.2">
      <c r="A224" s="7">
        <f t="shared" si="24"/>
        <v>12</v>
      </c>
      <c r="B224" s="8">
        <f t="shared" si="25"/>
        <v>2032</v>
      </c>
      <c r="C224" s="9">
        <f t="shared" si="27"/>
        <v>-175913.15450647453</v>
      </c>
      <c r="D224" s="9">
        <f t="shared" si="28"/>
        <v>-513.08003397721745</v>
      </c>
      <c r="E224" s="9">
        <f t="shared" si="29"/>
        <v>1091.0866326894495</v>
      </c>
      <c r="F224" s="20"/>
      <c r="G224" s="9">
        <f t="shared" si="30"/>
        <v>1091.0866326894495</v>
      </c>
      <c r="H224" s="16" t="str">
        <f t="shared" si="26"/>
        <v/>
      </c>
      <c r="J224" s="40"/>
    </row>
    <row r="225" spans="1:10" x14ac:dyDescent="0.2">
      <c r="A225" s="7">
        <f t="shared" si="24"/>
        <v>1</v>
      </c>
      <c r="B225" s="8">
        <f t="shared" si="25"/>
        <v>2033</v>
      </c>
      <c r="C225" s="9">
        <f t="shared" si="27"/>
        <v>-174822.06787378507</v>
      </c>
      <c r="D225" s="9">
        <f t="shared" si="28"/>
        <v>-509.89769796520653</v>
      </c>
      <c r="E225" s="9">
        <f t="shared" si="29"/>
        <v>1094.2689687014604</v>
      </c>
      <c r="F225" s="20"/>
      <c r="G225" s="9">
        <f t="shared" si="30"/>
        <v>1094.2689687014604</v>
      </c>
      <c r="H225" s="16" t="str">
        <f t="shared" si="26"/>
        <v/>
      </c>
      <c r="J225" s="40"/>
    </row>
    <row r="226" spans="1:10" x14ac:dyDescent="0.2">
      <c r="A226" s="7">
        <f t="shared" si="24"/>
        <v>2</v>
      </c>
      <c r="B226" s="8">
        <f t="shared" si="25"/>
        <v>2033</v>
      </c>
      <c r="C226" s="9">
        <f t="shared" si="27"/>
        <v>-173727.79890508362</v>
      </c>
      <c r="D226" s="9">
        <f t="shared" si="28"/>
        <v>-506.70608013982724</v>
      </c>
      <c r="E226" s="9">
        <f t="shared" si="29"/>
        <v>1097.4605865268397</v>
      </c>
      <c r="F226" s="20"/>
      <c r="G226" s="9">
        <f t="shared" si="30"/>
        <v>1097.4605865268397</v>
      </c>
      <c r="H226" s="16" t="str">
        <f t="shared" si="26"/>
        <v/>
      </c>
      <c r="J226" s="40"/>
    </row>
    <row r="227" spans="1:10" x14ac:dyDescent="0.2">
      <c r="A227" s="7">
        <f t="shared" si="24"/>
        <v>3</v>
      </c>
      <c r="B227" s="8">
        <f t="shared" si="25"/>
        <v>2033</v>
      </c>
      <c r="C227" s="9">
        <f t="shared" si="27"/>
        <v>-172630.33831855678</v>
      </c>
      <c r="D227" s="9">
        <f t="shared" si="28"/>
        <v>-503.50515342912399</v>
      </c>
      <c r="E227" s="9">
        <f t="shared" si="29"/>
        <v>1100.661513237543</v>
      </c>
      <c r="F227" s="20"/>
      <c r="G227" s="9">
        <f t="shared" si="30"/>
        <v>1100.661513237543</v>
      </c>
      <c r="H227" s="16" t="str">
        <f t="shared" si="26"/>
        <v/>
      </c>
      <c r="J227" s="40"/>
    </row>
    <row r="228" spans="1:10" x14ac:dyDescent="0.2">
      <c r="A228" s="7">
        <f t="shared" si="24"/>
        <v>4</v>
      </c>
      <c r="B228" s="8">
        <f t="shared" si="25"/>
        <v>2033</v>
      </c>
      <c r="C228" s="9">
        <f t="shared" si="27"/>
        <v>-171529.67680531924</v>
      </c>
      <c r="D228" s="9">
        <f t="shared" si="28"/>
        <v>-500.29489068218118</v>
      </c>
      <c r="E228" s="9">
        <f t="shared" si="29"/>
        <v>1103.8717759844858</v>
      </c>
      <c r="F228" s="20"/>
      <c r="G228" s="9">
        <f t="shared" si="30"/>
        <v>1103.8717759844858</v>
      </c>
      <c r="H228" s="16" t="str">
        <f t="shared" si="26"/>
        <v/>
      </c>
      <c r="J228" s="40"/>
    </row>
    <row r="229" spans="1:10" x14ac:dyDescent="0.2">
      <c r="A229" s="7">
        <f t="shared" si="24"/>
        <v>5</v>
      </c>
      <c r="B229" s="8">
        <f t="shared" si="25"/>
        <v>2033</v>
      </c>
      <c r="C229" s="9">
        <f t="shared" si="27"/>
        <v>-170425.80502933476</v>
      </c>
      <c r="D229" s="9">
        <f t="shared" si="28"/>
        <v>-497.07526466889311</v>
      </c>
      <c r="E229" s="9">
        <f t="shared" si="29"/>
        <v>1107.0914019977738</v>
      </c>
      <c r="F229" s="20"/>
      <c r="G229" s="9">
        <f t="shared" si="30"/>
        <v>1107.0914019977738</v>
      </c>
      <c r="H229" s="16" t="str">
        <f t="shared" si="26"/>
        <v/>
      </c>
      <c r="J229" s="40"/>
    </row>
    <row r="230" spans="1:10" x14ac:dyDescent="0.2">
      <c r="A230" s="7">
        <f t="shared" si="24"/>
        <v>6</v>
      </c>
      <c r="B230" s="8">
        <f t="shared" si="25"/>
        <v>2033</v>
      </c>
      <c r="C230" s="9">
        <f t="shared" si="27"/>
        <v>-169318.71362733698</v>
      </c>
      <c r="D230" s="9">
        <f t="shared" si="28"/>
        <v>-493.8462480797329</v>
      </c>
      <c r="E230" s="9">
        <f t="shared" si="29"/>
        <v>1110.320418586934</v>
      </c>
      <c r="F230" s="20"/>
      <c r="G230" s="9">
        <f t="shared" si="30"/>
        <v>1110.320418586934</v>
      </c>
      <c r="H230" s="16" t="str">
        <f t="shared" si="26"/>
        <v/>
      </c>
      <c r="J230" s="40"/>
    </row>
    <row r="231" spans="1:10" x14ac:dyDescent="0.2">
      <c r="A231" s="7">
        <f t="shared" si="24"/>
        <v>7</v>
      </c>
      <c r="B231" s="8">
        <f t="shared" si="25"/>
        <v>2033</v>
      </c>
      <c r="C231" s="9">
        <f t="shared" si="27"/>
        <v>-168208.39320875006</v>
      </c>
      <c r="D231" s="9">
        <f t="shared" si="28"/>
        <v>-490.60781352552107</v>
      </c>
      <c r="E231" s="9">
        <f t="shared" si="29"/>
        <v>1113.5588531411458</v>
      </c>
      <c r="F231" s="20"/>
      <c r="G231" s="9">
        <f t="shared" si="30"/>
        <v>1113.5588531411458</v>
      </c>
      <c r="H231" s="16" t="str">
        <f t="shared" si="26"/>
        <v/>
      </c>
      <c r="J231" s="40"/>
    </row>
    <row r="232" spans="1:10" x14ac:dyDescent="0.2">
      <c r="A232" s="7">
        <f t="shared" si="24"/>
        <v>8</v>
      </c>
      <c r="B232" s="8">
        <f t="shared" si="25"/>
        <v>2033</v>
      </c>
      <c r="C232" s="9">
        <f t="shared" si="27"/>
        <v>-167094.83435560891</v>
      </c>
      <c r="D232" s="9">
        <f t="shared" si="28"/>
        <v>-487.35993353719272</v>
      </c>
      <c r="E232" s="9">
        <f t="shared" si="29"/>
        <v>1116.8067331294742</v>
      </c>
      <c r="F232" s="20"/>
      <c r="G232" s="9">
        <f t="shared" si="30"/>
        <v>1116.8067331294742</v>
      </c>
      <c r="H232" s="16" t="str">
        <f t="shared" si="26"/>
        <v/>
      </c>
      <c r="J232" s="40"/>
    </row>
    <row r="233" spans="1:10" x14ac:dyDescent="0.2">
      <c r="A233" s="7">
        <f t="shared" si="24"/>
        <v>9</v>
      </c>
      <c r="B233" s="8">
        <f t="shared" si="25"/>
        <v>2033</v>
      </c>
      <c r="C233" s="9">
        <f t="shared" si="27"/>
        <v>-165978.02762247942</v>
      </c>
      <c r="D233" s="9">
        <f t="shared" si="28"/>
        <v>-484.10258056556501</v>
      </c>
      <c r="E233" s="9">
        <f t="shared" si="29"/>
        <v>1120.064086101102</v>
      </c>
      <c r="F233" s="20"/>
      <c r="G233" s="9">
        <f t="shared" si="30"/>
        <v>1120.064086101102</v>
      </c>
      <c r="H233" s="16" t="str">
        <f t="shared" si="26"/>
        <v/>
      </c>
      <c r="J233" s="40"/>
    </row>
    <row r="234" spans="1:10" x14ac:dyDescent="0.2">
      <c r="A234" s="7">
        <f t="shared" si="24"/>
        <v>10</v>
      </c>
      <c r="B234" s="8">
        <f t="shared" si="25"/>
        <v>2033</v>
      </c>
      <c r="C234" s="9">
        <f t="shared" si="27"/>
        <v>-164857.96353637832</v>
      </c>
      <c r="D234" s="9">
        <f t="shared" si="28"/>
        <v>-480.83572698110351</v>
      </c>
      <c r="E234" s="9">
        <f t="shared" si="29"/>
        <v>1123.3309396855634</v>
      </c>
      <c r="F234" s="20"/>
      <c r="G234" s="9">
        <f t="shared" si="30"/>
        <v>1123.3309396855634</v>
      </c>
      <c r="H234" s="16" t="str">
        <f t="shared" si="26"/>
        <v/>
      </c>
      <c r="J234" s="40"/>
    </row>
    <row r="235" spans="1:10" x14ac:dyDescent="0.2">
      <c r="A235" s="7">
        <f t="shared" si="24"/>
        <v>11</v>
      </c>
      <c r="B235" s="8">
        <f t="shared" si="25"/>
        <v>2033</v>
      </c>
      <c r="C235" s="9">
        <f t="shared" si="27"/>
        <v>-163734.63259669274</v>
      </c>
      <c r="D235" s="9">
        <f t="shared" si="28"/>
        <v>-477.55934507368721</v>
      </c>
      <c r="E235" s="9">
        <f t="shared" si="29"/>
        <v>1126.6073215929798</v>
      </c>
      <c r="F235" s="20"/>
      <c r="G235" s="9">
        <f t="shared" si="30"/>
        <v>1126.6073215929798</v>
      </c>
      <c r="H235" s="16" t="str">
        <f t="shared" si="26"/>
        <v/>
      </c>
      <c r="J235" s="40"/>
    </row>
    <row r="236" spans="1:10" x14ac:dyDescent="0.2">
      <c r="A236" s="7">
        <f t="shared" si="24"/>
        <v>12</v>
      </c>
      <c r="B236" s="8">
        <f t="shared" si="25"/>
        <v>2033</v>
      </c>
      <c r="C236" s="9">
        <f t="shared" si="27"/>
        <v>-162608.02527509976</v>
      </c>
      <c r="D236" s="9">
        <f t="shared" si="28"/>
        <v>-474.27340705237435</v>
      </c>
      <c r="E236" s="9">
        <f t="shared" si="29"/>
        <v>1129.8932596142927</v>
      </c>
      <c r="F236" s="20"/>
      <c r="G236" s="9">
        <f t="shared" si="30"/>
        <v>1129.8932596142927</v>
      </c>
      <c r="H236" s="16" t="str">
        <f t="shared" si="26"/>
        <v/>
      </c>
      <c r="J236" s="40"/>
    </row>
    <row r="237" spans="1:10" x14ac:dyDescent="0.2">
      <c r="A237" s="7">
        <f t="shared" si="24"/>
        <v>1</v>
      </c>
      <c r="B237" s="8">
        <f t="shared" si="25"/>
        <v>2034</v>
      </c>
      <c r="C237" s="9">
        <f t="shared" si="27"/>
        <v>-161478.13201548546</v>
      </c>
      <c r="D237" s="9">
        <f t="shared" si="28"/>
        <v>-470.97788504516598</v>
      </c>
      <c r="E237" s="9">
        <f t="shared" si="29"/>
        <v>1133.188781621501</v>
      </c>
      <c r="F237" s="20"/>
      <c r="G237" s="9">
        <f t="shared" si="30"/>
        <v>1133.188781621501</v>
      </c>
      <c r="H237" s="16" t="str">
        <f t="shared" si="26"/>
        <v/>
      </c>
      <c r="J237" s="40"/>
    </row>
    <row r="238" spans="1:10" x14ac:dyDescent="0.2">
      <c r="A238" s="7">
        <f t="shared" si="24"/>
        <v>2</v>
      </c>
      <c r="B238" s="8">
        <f t="shared" si="25"/>
        <v>2034</v>
      </c>
      <c r="C238" s="9">
        <f t="shared" si="27"/>
        <v>-160344.94323386397</v>
      </c>
      <c r="D238" s="9">
        <f t="shared" si="28"/>
        <v>-467.67275109876999</v>
      </c>
      <c r="E238" s="9">
        <f t="shared" si="29"/>
        <v>1136.4939155678969</v>
      </c>
      <c r="F238" s="20"/>
      <c r="G238" s="9">
        <f t="shared" si="30"/>
        <v>1136.4939155678969</v>
      </c>
      <c r="H238" s="16" t="str">
        <f t="shared" si="26"/>
        <v/>
      </c>
      <c r="J238" s="40"/>
    </row>
    <row r="239" spans="1:10" x14ac:dyDescent="0.2">
      <c r="A239" s="7">
        <f t="shared" si="24"/>
        <v>3</v>
      </c>
      <c r="B239" s="8">
        <f t="shared" si="25"/>
        <v>2034</v>
      </c>
      <c r="C239" s="9">
        <f t="shared" si="27"/>
        <v>-159208.44931829607</v>
      </c>
      <c r="D239" s="9">
        <f t="shared" si="28"/>
        <v>-464.35797717836363</v>
      </c>
      <c r="E239" s="9">
        <f t="shared" si="29"/>
        <v>1139.8086894883033</v>
      </c>
      <c r="F239" s="20"/>
      <c r="G239" s="9">
        <f t="shared" si="30"/>
        <v>1139.8086894883033</v>
      </c>
      <c r="H239" s="16" t="str">
        <f t="shared" si="26"/>
        <v/>
      </c>
      <c r="J239" s="40"/>
    </row>
    <row r="240" spans="1:10" x14ac:dyDescent="0.2">
      <c r="A240" s="7">
        <f t="shared" si="24"/>
        <v>4</v>
      </c>
      <c r="B240" s="8">
        <f t="shared" si="25"/>
        <v>2034</v>
      </c>
      <c r="C240" s="9">
        <f t="shared" si="27"/>
        <v>-158068.64062880777</v>
      </c>
      <c r="D240" s="9">
        <f t="shared" si="28"/>
        <v>-461.03353516735609</v>
      </c>
      <c r="E240" s="9">
        <f t="shared" si="29"/>
        <v>1143.1331314993108</v>
      </c>
      <c r="F240" s="20"/>
      <c r="G240" s="9">
        <f t="shared" si="30"/>
        <v>1143.1331314993108</v>
      </c>
      <c r="H240" s="16" t="str">
        <f t="shared" si="26"/>
        <v/>
      </c>
      <c r="J240" s="40"/>
    </row>
    <row r="241" spans="1:10" x14ac:dyDescent="0.2">
      <c r="A241" s="7">
        <f t="shared" si="24"/>
        <v>5</v>
      </c>
      <c r="B241" s="8">
        <f t="shared" si="25"/>
        <v>2034</v>
      </c>
      <c r="C241" s="9">
        <f t="shared" si="27"/>
        <v>-156925.50749730846</v>
      </c>
      <c r="D241" s="9">
        <f t="shared" si="28"/>
        <v>-457.69939686714969</v>
      </c>
      <c r="E241" s="9">
        <f t="shared" si="29"/>
        <v>1146.4672697995172</v>
      </c>
      <c r="F241" s="20"/>
      <c r="G241" s="9">
        <f t="shared" si="30"/>
        <v>1146.4672697995172</v>
      </c>
      <c r="H241" s="16" t="str">
        <f t="shared" si="26"/>
        <v/>
      </c>
      <c r="J241" s="40"/>
    </row>
    <row r="242" spans="1:10" x14ac:dyDescent="0.2">
      <c r="A242" s="7">
        <f t="shared" si="24"/>
        <v>6</v>
      </c>
      <c r="B242" s="8">
        <f t="shared" si="25"/>
        <v>2034</v>
      </c>
      <c r="C242" s="9">
        <f t="shared" si="27"/>
        <v>-155779.04022750893</v>
      </c>
      <c r="D242" s="9">
        <f t="shared" si="28"/>
        <v>-454.3555339969011</v>
      </c>
      <c r="E242" s="9">
        <f t="shared" si="29"/>
        <v>1149.8111326697658</v>
      </c>
      <c r="F242" s="20"/>
      <c r="G242" s="9">
        <f t="shared" si="30"/>
        <v>1149.8111326697658</v>
      </c>
      <c r="H242" s="16" t="str">
        <f t="shared" si="26"/>
        <v/>
      </c>
      <c r="J242" s="40"/>
    </row>
    <row r="243" spans="1:10" x14ac:dyDescent="0.2">
      <c r="A243" s="7">
        <f t="shared" si="24"/>
        <v>7</v>
      </c>
      <c r="B243" s="8">
        <f t="shared" si="25"/>
        <v>2034</v>
      </c>
      <c r="C243" s="9">
        <f t="shared" si="27"/>
        <v>-154629.22909483916</v>
      </c>
      <c r="D243" s="9">
        <f t="shared" si="28"/>
        <v>-451.00191819328091</v>
      </c>
      <c r="E243" s="9">
        <f t="shared" si="29"/>
        <v>1153.164748473386</v>
      </c>
      <c r="F243" s="20"/>
      <c r="G243" s="9">
        <f t="shared" si="30"/>
        <v>1153.164748473386</v>
      </c>
      <c r="H243" s="16" t="str">
        <f t="shared" si="26"/>
        <v/>
      </c>
      <c r="J243" s="40"/>
    </row>
    <row r="244" spans="1:10" x14ac:dyDescent="0.2">
      <c r="A244" s="7">
        <f t="shared" si="24"/>
        <v>8</v>
      </c>
      <c r="B244" s="8">
        <f t="shared" si="25"/>
        <v>2034</v>
      </c>
      <c r="C244" s="9">
        <f t="shared" si="27"/>
        <v>-153476.06434636578</v>
      </c>
      <c r="D244" s="9">
        <f t="shared" si="28"/>
        <v>-447.63852101023355</v>
      </c>
      <c r="E244" s="9">
        <f t="shared" si="29"/>
        <v>1156.5281456564335</v>
      </c>
      <c r="F244" s="20"/>
      <c r="G244" s="9">
        <f t="shared" si="30"/>
        <v>1156.5281456564335</v>
      </c>
      <c r="H244" s="16" t="str">
        <f t="shared" si="26"/>
        <v/>
      </c>
      <c r="J244" s="40"/>
    </row>
    <row r="245" spans="1:10" x14ac:dyDescent="0.2">
      <c r="A245" s="7">
        <f t="shared" si="24"/>
        <v>9</v>
      </c>
      <c r="B245" s="8">
        <f t="shared" si="25"/>
        <v>2034</v>
      </c>
      <c r="C245" s="9">
        <f t="shared" si="27"/>
        <v>-152319.53620070935</v>
      </c>
      <c r="D245" s="9">
        <f t="shared" si="28"/>
        <v>-444.26531391873567</v>
      </c>
      <c r="E245" s="9">
        <f t="shared" si="29"/>
        <v>1159.9013527479312</v>
      </c>
      <c r="F245" s="20"/>
      <c r="G245" s="9">
        <f t="shared" si="30"/>
        <v>1159.9013527479312</v>
      </c>
      <c r="H245" s="16" t="str">
        <f t="shared" si="26"/>
        <v/>
      </c>
      <c r="J245" s="40"/>
    </row>
    <row r="246" spans="1:10" x14ac:dyDescent="0.2">
      <c r="A246" s="7">
        <f t="shared" si="24"/>
        <v>10</v>
      </c>
      <c r="B246" s="8">
        <f t="shared" si="25"/>
        <v>2034</v>
      </c>
      <c r="C246" s="9">
        <f t="shared" si="27"/>
        <v>-151159.63484796142</v>
      </c>
      <c r="D246" s="9">
        <f t="shared" si="28"/>
        <v>-440.88226830655418</v>
      </c>
      <c r="E246" s="9">
        <f t="shared" si="29"/>
        <v>1163.2843983601128</v>
      </c>
      <c r="F246" s="20"/>
      <c r="G246" s="9">
        <f t="shared" si="30"/>
        <v>1163.2843983601128</v>
      </c>
      <c r="H246" s="16" t="str">
        <f t="shared" si="26"/>
        <v/>
      </c>
      <c r="J246" s="40"/>
    </row>
    <row r="247" spans="1:10" x14ac:dyDescent="0.2">
      <c r="A247" s="7">
        <f t="shared" si="24"/>
        <v>11</v>
      </c>
      <c r="B247" s="8">
        <f t="shared" si="25"/>
        <v>2034</v>
      </c>
      <c r="C247" s="9">
        <f t="shared" si="27"/>
        <v>-149996.3504496013</v>
      </c>
      <c r="D247" s="9">
        <f t="shared" si="28"/>
        <v>-437.4893554780038</v>
      </c>
      <c r="E247" s="9">
        <f t="shared" si="29"/>
        <v>1166.6773111886632</v>
      </c>
      <c r="F247" s="20"/>
      <c r="G247" s="9">
        <f t="shared" si="30"/>
        <v>1166.6773111886632</v>
      </c>
      <c r="H247" s="16" t="str">
        <f t="shared" si="26"/>
        <v/>
      </c>
      <c r="J247" s="40"/>
    </row>
    <row r="248" spans="1:10" x14ac:dyDescent="0.2">
      <c r="A248" s="7">
        <f t="shared" si="24"/>
        <v>12</v>
      </c>
      <c r="B248" s="8">
        <f t="shared" si="25"/>
        <v>2034</v>
      </c>
      <c r="C248" s="9">
        <f t="shared" si="27"/>
        <v>-148829.67313841265</v>
      </c>
      <c r="D248" s="9">
        <f t="shared" si="28"/>
        <v>-434.08654665370358</v>
      </c>
      <c r="E248" s="9">
        <f t="shared" si="29"/>
        <v>1170.0801200129633</v>
      </c>
      <c r="F248" s="20"/>
      <c r="G248" s="9">
        <f t="shared" si="30"/>
        <v>1170.0801200129633</v>
      </c>
      <c r="H248" s="16" t="str">
        <f t="shared" si="26"/>
        <v/>
      </c>
      <c r="J248" s="40"/>
    </row>
    <row r="249" spans="1:10" x14ac:dyDescent="0.2">
      <c r="A249" s="7">
        <f t="shared" si="24"/>
        <v>1</v>
      </c>
      <c r="B249" s="8">
        <f t="shared" si="25"/>
        <v>2035</v>
      </c>
      <c r="C249" s="9">
        <f t="shared" si="27"/>
        <v>-147659.5930183997</v>
      </c>
      <c r="D249" s="9">
        <f t="shared" si="28"/>
        <v>-430.67381297033245</v>
      </c>
      <c r="E249" s="9">
        <f t="shared" si="29"/>
        <v>1173.4928536963346</v>
      </c>
      <c r="F249" s="20"/>
      <c r="G249" s="9">
        <f t="shared" si="30"/>
        <v>1173.4928536963346</v>
      </c>
      <c r="H249" s="16" t="str">
        <f t="shared" si="26"/>
        <v/>
      </c>
      <c r="J249" s="40"/>
    </row>
    <row r="250" spans="1:10" x14ac:dyDescent="0.2">
      <c r="A250" s="7">
        <f t="shared" ref="A250:A313" si="31">IF(A249&lt;12,A249+1,1)</f>
        <v>2</v>
      </c>
      <c r="B250" s="8">
        <f t="shared" ref="B250:B313" si="32">IF(A250=1,B249+1,B249)</f>
        <v>2035</v>
      </c>
      <c r="C250" s="9">
        <f t="shared" si="27"/>
        <v>-146486.10016470336</v>
      </c>
      <c r="D250" s="9">
        <f t="shared" si="28"/>
        <v>-427.25112548038481</v>
      </c>
      <c r="E250" s="9">
        <f t="shared" si="29"/>
        <v>1176.9155411862821</v>
      </c>
      <c r="F250" s="20"/>
      <c r="G250" s="9">
        <f t="shared" ref="G250:G262" si="33">E250+F250</f>
        <v>1176.9155411862821</v>
      </c>
      <c r="H250" s="16" t="str">
        <f t="shared" si="26"/>
        <v/>
      </c>
      <c r="J250" s="40"/>
    </row>
    <row r="251" spans="1:10" x14ac:dyDescent="0.2">
      <c r="A251" s="7">
        <f t="shared" si="31"/>
        <v>3</v>
      </c>
      <c r="B251" s="8">
        <f t="shared" si="32"/>
        <v>2035</v>
      </c>
      <c r="C251" s="9">
        <f t="shared" si="27"/>
        <v>-145309.18462351707</v>
      </c>
      <c r="D251" s="9">
        <f t="shared" si="28"/>
        <v>-423.81845515192481</v>
      </c>
      <c r="E251" s="9">
        <f t="shared" si="29"/>
        <v>1180.3482115147422</v>
      </c>
      <c r="F251" s="20"/>
      <c r="G251" s="9">
        <f t="shared" si="33"/>
        <v>1180.3482115147422</v>
      </c>
      <c r="H251" s="16" t="str">
        <f t="shared" si="26"/>
        <v/>
      </c>
      <c r="J251" s="40"/>
    </row>
    <row r="252" spans="1:10" x14ac:dyDescent="0.2">
      <c r="A252" s="7">
        <f t="shared" si="31"/>
        <v>4</v>
      </c>
      <c r="B252" s="8">
        <f t="shared" si="32"/>
        <v>2035</v>
      </c>
      <c r="C252" s="9">
        <f t="shared" si="27"/>
        <v>-144128.83641200233</v>
      </c>
      <c r="D252" s="9">
        <f t="shared" si="28"/>
        <v>-420.37577286834016</v>
      </c>
      <c r="E252" s="9">
        <f t="shared" si="29"/>
        <v>1183.7908937983268</v>
      </c>
      <c r="F252" s="20"/>
      <c r="G252" s="9">
        <f t="shared" si="33"/>
        <v>1183.7908937983268</v>
      </c>
      <c r="H252" s="16" t="str">
        <f t="shared" si="26"/>
        <v/>
      </c>
      <c r="J252" s="40"/>
    </row>
    <row r="253" spans="1:10" x14ac:dyDescent="0.2">
      <c r="A253" s="7">
        <f t="shared" si="31"/>
        <v>5</v>
      </c>
      <c r="B253" s="8">
        <f t="shared" si="32"/>
        <v>2035</v>
      </c>
      <c r="C253" s="9">
        <f t="shared" si="27"/>
        <v>-142945.04551820402</v>
      </c>
      <c r="D253" s="9">
        <f t="shared" si="28"/>
        <v>-416.92304942809506</v>
      </c>
      <c r="E253" s="9">
        <f t="shared" si="29"/>
        <v>1187.2436172385719</v>
      </c>
      <c r="F253" s="20"/>
      <c r="G253" s="9">
        <f t="shared" si="33"/>
        <v>1187.2436172385719</v>
      </c>
      <c r="H253" s="16" t="str">
        <f t="shared" si="26"/>
        <v/>
      </c>
      <c r="J253" s="40"/>
    </row>
    <row r="254" spans="1:10" x14ac:dyDescent="0.2">
      <c r="A254" s="7">
        <f t="shared" si="31"/>
        <v>6</v>
      </c>
      <c r="B254" s="8">
        <f t="shared" si="32"/>
        <v>2035</v>
      </c>
      <c r="C254" s="9">
        <f t="shared" si="27"/>
        <v>-141757.80190096545</v>
      </c>
      <c r="D254" s="9">
        <f t="shared" si="28"/>
        <v>-413.46025554448261</v>
      </c>
      <c r="E254" s="9">
        <f t="shared" si="29"/>
        <v>1190.7064111221844</v>
      </c>
      <c r="F254" s="20"/>
      <c r="G254" s="9">
        <f t="shared" si="33"/>
        <v>1190.7064111221844</v>
      </c>
      <c r="H254" s="16" t="str">
        <f t="shared" si="26"/>
        <v/>
      </c>
      <c r="J254" s="40"/>
    </row>
    <row r="255" spans="1:10" x14ac:dyDescent="0.2">
      <c r="A255" s="7">
        <f t="shared" si="31"/>
        <v>7</v>
      </c>
      <c r="B255" s="8">
        <f t="shared" si="32"/>
        <v>2035</v>
      </c>
      <c r="C255" s="9">
        <f t="shared" si="27"/>
        <v>-140567.09548984328</v>
      </c>
      <c r="D255" s="9">
        <f t="shared" si="28"/>
        <v>-409.98736184537626</v>
      </c>
      <c r="E255" s="9">
        <f t="shared" si="29"/>
        <v>1194.1793048212908</v>
      </c>
      <c r="F255" s="20"/>
      <c r="G255" s="9">
        <f t="shared" si="33"/>
        <v>1194.1793048212908</v>
      </c>
      <c r="H255" s="16" t="str">
        <f t="shared" si="26"/>
        <v/>
      </c>
      <c r="J255" s="40"/>
    </row>
    <row r="256" spans="1:10" x14ac:dyDescent="0.2">
      <c r="A256" s="7">
        <f t="shared" si="31"/>
        <v>8</v>
      </c>
      <c r="B256" s="8">
        <f t="shared" si="32"/>
        <v>2035</v>
      </c>
      <c r="C256" s="9">
        <f t="shared" si="27"/>
        <v>-139372.91618502198</v>
      </c>
      <c r="D256" s="9">
        <f t="shared" si="28"/>
        <v>-406.50433887298078</v>
      </c>
      <c r="E256" s="9">
        <f t="shared" si="29"/>
        <v>1197.6623277936862</v>
      </c>
      <c r="F256" s="20"/>
      <c r="G256" s="9">
        <f t="shared" si="33"/>
        <v>1197.6623277936862</v>
      </c>
      <c r="H256" s="16" t="str">
        <f t="shared" si="26"/>
        <v/>
      </c>
      <c r="J256" s="40"/>
    </row>
    <row r="257" spans="1:10" x14ac:dyDescent="0.2">
      <c r="A257" s="7">
        <f t="shared" si="31"/>
        <v>9</v>
      </c>
      <c r="B257" s="8">
        <f t="shared" si="32"/>
        <v>2035</v>
      </c>
      <c r="C257" s="9">
        <f t="shared" si="27"/>
        <v>-138175.25385722829</v>
      </c>
      <c r="D257" s="9">
        <f t="shared" si="28"/>
        <v>-403.01115708358253</v>
      </c>
      <c r="E257" s="9">
        <f t="shared" si="29"/>
        <v>1201.1555095830845</v>
      </c>
      <c r="F257" s="20"/>
      <c r="G257" s="9">
        <f t="shared" si="33"/>
        <v>1201.1555095830845</v>
      </c>
      <c r="H257" s="16" t="str">
        <f t="shared" si="26"/>
        <v/>
      </c>
      <c r="J257" s="40"/>
    </row>
    <row r="258" spans="1:10" x14ac:dyDescent="0.2">
      <c r="A258" s="7">
        <f t="shared" si="31"/>
        <v>10</v>
      </c>
      <c r="B258" s="8">
        <f t="shared" si="32"/>
        <v>2035</v>
      </c>
      <c r="C258" s="9">
        <f t="shared" si="27"/>
        <v>-136974.09834764519</v>
      </c>
      <c r="D258" s="9">
        <f t="shared" si="28"/>
        <v>-399.50778684729852</v>
      </c>
      <c r="E258" s="9">
        <f t="shared" si="29"/>
        <v>1204.6588798193684</v>
      </c>
      <c r="F258" s="20"/>
      <c r="G258" s="9">
        <f t="shared" si="33"/>
        <v>1204.6588798193684</v>
      </c>
      <c r="H258" s="16" t="str">
        <f t="shared" si="26"/>
        <v/>
      </c>
      <c r="J258" s="40"/>
    </row>
    <row r="259" spans="1:10" x14ac:dyDescent="0.2">
      <c r="A259" s="7">
        <f t="shared" si="31"/>
        <v>11</v>
      </c>
      <c r="B259" s="8">
        <f t="shared" si="32"/>
        <v>2035</v>
      </c>
      <c r="C259" s="9">
        <f t="shared" si="27"/>
        <v>-135769.43946782584</v>
      </c>
      <c r="D259" s="9">
        <f t="shared" si="28"/>
        <v>-395.99419844782545</v>
      </c>
      <c r="E259" s="9">
        <f t="shared" si="29"/>
        <v>1208.1724682188415</v>
      </c>
      <c r="F259" s="20"/>
      <c r="G259" s="9">
        <f t="shared" si="33"/>
        <v>1208.1724682188415</v>
      </c>
      <c r="H259" s="16" t="str">
        <f t="shared" si="26"/>
        <v/>
      </c>
      <c r="J259" s="40"/>
    </row>
    <row r="260" spans="1:10" x14ac:dyDescent="0.2">
      <c r="A260" s="7">
        <f t="shared" si="31"/>
        <v>12</v>
      </c>
      <c r="B260" s="8">
        <f t="shared" si="32"/>
        <v>2035</v>
      </c>
      <c r="C260" s="9">
        <f t="shared" si="27"/>
        <v>-134561.266999607</v>
      </c>
      <c r="D260" s="9">
        <f t="shared" si="28"/>
        <v>-392.47036208218714</v>
      </c>
      <c r="E260" s="9">
        <f t="shared" si="29"/>
        <v>1211.6963045844798</v>
      </c>
      <c r="F260" s="20"/>
      <c r="G260" s="9">
        <f t="shared" si="33"/>
        <v>1211.6963045844798</v>
      </c>
      <c r="H260" s="16" t="str">
        <f t="shared" si="26"/>
        <v/>
      </c>
      <c r="J260" s="40"/>
    </row>
    <row r="261" spans="1:10" x14ac:dyDescent="0.2">
      <c r="A261" s="7">
        <f t="shared" si="31"/>
        <v>1</v>
      </c>
      <c r="B261" s="8">
        <f t="shared" si="32"/>
        <v>2036</v>
      </c>
      <c r="C261" s="9">
        <f t="shared" si="27"/>
        <v>-133349.57069502253</v>
      </c>
      <c r="D261" s="9">
        <f t="shared" si="28"/>
        <v>-388.93624786048241</v>
      </c>
      <c r="E261" s="9">
        <f t="shared" si="29"/>
        <v>1215.2304188061846</v>
      </c>
      <c r="F261" s="20"/>
      <c r="G261" s="9">
        <f t="shared" si="33"/>
        <v>1215.2304188061846</v>
      </c>
      <c r="H261" s="16" t="str">
        <f t="shared" si="26"/>
        <v/>
      </c>
      <c r="J261" s="40"/>
    </row>
    <row r="262" spans="1:10" x14ac:dyDescent="0.2">
      <c r="A262" s="7">
        <f t="shared" si="31"/>
        <v>2</v>
      </c>
      <c r="B262" s="8">
        <f t="shared" si="32"/>
        <v>2036</v>
      </c>
      <c r="C262" s="9">
        <f t="shared" si="27"/>
        <v>-132134.34027621633</v>
      </c>
      <c r="D262" s="9">
        <f t="shared" si="28"/>
        <v>-385.39182580563102</v>
      </c>
      <c r="E262" s="9">
        <f t="shared" si="29"/>
        <v>1218.774840861036</v>
      </c>
      <c r="F262" s="20"/>
      <c r="G262" s="9">
        <f t="shared" si="33"/>
        <v>1218.774840861036</v>
      </c>
      <c r="H262" s="16" t="str">
        <f t="shared" si="26"/>
        <v/>
      </c>
      <c r="J262" s="40"/>
    </row>
    <row r="263" spans="1:10" x14ac:dyDescent="0.2">
      <c r="A263" s="7">
        <f t="shared" si="31"/>
        <v>3</v>
      </c>
      <c r="B263" s="8">
        <f t="shared" si="32"/>
        <v>2036</v>
      </c>
      <c r="C263" s="9">
        <f t="shared" si="27"/>
        <v>-130915.5654353553</v>
      </c>
      <c r="D263" s="9">
        <f t="shared" si="28"/>
        <v>-381.83706585311967</v>
      </c>
      <c r="E263" s="9">
        <f t="shared" si="29"/>
        <v>1222.3296008135474</v>
      </c>
      <c r="F263" s="20"/>
      <c r="G263" s="9">
        <f t="shared" ref="G263:G326" si="34">E263+F263</f>
        <v>1222.3296008135474</v>
      </c>
      <c r="H263" s="16" t="str">
        <f t="shared" si="26"/>
        <v/>
      </c>
      <c r="J263" s="40"/>
    </row>
    <row r="264" spans="1:10" x14ac:dyDescent="0.2">
      <c r="A264" s="7">
        <f t="shared" si="31"/>
        <v>4</v>
      </c>
      <c r="B264" s="8">
        <f t="shared" si="32"/>
        <v>2036</v>
      </c>
      <c r="C264" s="9">
        <f t="shared" si="27"/>
        <v>-129693.23583454175</v>
      </c>
      <c r="D264" s="9">
        <f t="shared" si="28"/>
        <v>-378.27193785074678</v>
      </c>
      <c r="E264" s="9">
        <f t="shared" si="29"/>
        <v>1225.8947288159202</v>
      </c>
      <c r="F264" s="20"/>
      <c r="G264" s="9">
        <f t="shared" si="34"/>
        <v>1225.8947288159202</v>
      </c>
      <c r="H264" s="16" t="str">
        <f t="shared" si="26"/>
        <v/>
      </c>
      <c r="J264" s="40"/>
    </row>
    <row r="265" spans="1:10" x14ac:dyDescent="0.2">
      <c r="A265" s="7">
        <f t="shared" si="31"/>
        <v>5</v>
      </c>
      <c r="B265" s="8">
        <f t="shared" si="32"/>
        <v>2036</v>
      </c>
      <c r="C265" s="9">
        <f t="shared" si="27"/>
        <v>-128467.34110572582</v>
      </c>
      <c r="D265" s="9">
        <f t="shared" si="28"/>
        <v>-374.69641155836706</v>
      </c>
      <c r="E265" s="9">
        <f t="shared" si="29"/>
        <v>1229.4702551082999</v>
      </c>
      <c r="F265" s="20"/>
      <c r="G265" s="9">
        <f t="shared" si="34"/>
        <v>1229.4702551082999</v>
      </c>
      <c r="H265" s="16" t="str">
        <f t="shared" si="26"/>
        <v/>
      </c>
      <c r="J265" s="40"/>
    </row>
    <row r="266" spans="1:10" x14ac:dyDescent="0.2">
      <c r="A266" s="7">
        <f t="shared" si="31"/>
        <v>6</v>
      </c>
      <c r="B266" s="8">
        <f t="shared" si="32"/>
        <v>2036</v>
      </c>
      <c r="C266" s="9">
        <f t="shared" si="27"/>
        <v>-127237.87085061752</v>
      </c>
      <c r="D266" s="9">
        <f t="shared" si="28"/>
        <v>-371.11045664763446</v>
      </c>
      <c r="E266" s="9">
        <f t="shared" si="29"/>
        <v>1233.0562100190325</v>
      </c>
      <c r="F266" s="20"/>
      <c r="G266" s="9">
        <f t="shared" si="34"/>
        <v>1233.0562100190325</v>
      </c>
      <c r="H266" s="16" t="str">
        <f t="shared" ref="H266:H329" si="35">IF(D$3=0,"",IF(C266&gt;=0,"abgezahlt!",""))</f>
        <v/>
      </c>
      <c r="J266" s="40"/>
    </row>
    <row r="267" spans="1:10" x14ac:dyDescent="0.2">
      <c r="A267" s="7">
        <f t="shared" si="31"/>
        <v>7</v>
      </c>
      <c r="B267" s="8">
        <f t="shared" si="32"/>
        <v>2036</v>
      </c>
      <c r="C267" s="9">
        <f t="shared" ref="C267:C330" si="36">IF(C266+G266&gt;0,0,C266+G266)</f>
        <v>-126004.81464059849</v>
      </c>
      <c r="D267" s="9">
        <f t="shared" ref="D267:D330" si="37">C267*D$6/12</f>
        <v>-367.51404270174561</v>
      </c>
      <c r="E267" s="9">
        <f t="shared" ref="E267:E330" si="38">IF(C267&lt;0,IF(ABS(C267+D267)&lt;=$G$3+D267,ABS(C267+D267),$G$3+D267),0)</f>
        <v>1236.6526239649213</v>
      </c>
      <c r="F267" s="20"/>
      <c r="G267" s="9">
        <f t="shared" si="34"/>
        <v>1236.6526239649213</v>
      </c>
      <c r="H267" s="16" t="str">
        <f t="shared" si="35"/>
        <v/>
      </c>
      <c r="J267" s="40"/>
    </row>
    <row r="268" spans="1:10" x14ac:dyDescent="0.2">
      <c r="A268" s="7">
        <f t="shared" si="31"/>
        <v>8</v>
      </c>
      <c r="B268" s="8">
        <f t="shared" si="32"/>
        <v>2036</v>
      </c>
      <c r="C268" s="9">
        <f t="shared" si="36"/>
        <v>-124768.16201663356</v>
      </c>
      <c r="D268" s="9">
        <f t="shared" si="37"/>
        <v>-363.9071392151813</v>
      </c>
      <c r="E268" s="9">
        <f t="shared" si="38"/>
        <v>1240.2595274514856</v>
      </c>
      <c r="F268" s="20"/>
      <c r="G268" s="9">
        <f t="shared" si="34"/>
        <v>1240.2595274514856</v>
      </c>
      <c r="H268" s="16" t="str">
        <f t="shared" si="35"/>
        <v/>
      </c>
    </row>
    <row r="269" spans="1:10" x14ac:dyDescent="0.2">
      <c r="A269" s="7">
        <f t="shared" si="31"/>
        <v>9</v>
      </c>
      <c r="B269" s="8">
        <f t="shared" si="32"/>
        <v>2036</v>
      </c>
      <c r="C269" s="9">
        <f t="shared" si="36"/>
        <v>-123527.90248918207</v>
      </c>
      <c r="D269" s="9">
        <f t="shared" si="37"/>
        <v>-360.28971559344774</v>
      </c>
      <c r="E269" s="9">
        <f t="shared" si="38"/>
        <v>1243.8769510732193</v>
      </c>
      <c r="F269" s="20"/>
      <c r="G269" s="9">
        <f t="shared" si="34"/>
        <v>1243.8769510732193</v>
      </c>
      <c r="H269" s="16" t="str">
        <f t="shared" si="35"/>
        <v/>
      </c>
    </row>
    <row r="270" spans="1:10" x14ac:dyDescent="0.2">
      <c r="A270" s="7">
        <f t="shared" si="31"/>
        <v>10</v>
      </c>
      <c r="B270" s="8">
        <f t="shared" si="32"/>
        <v>2036</v>
      </c>
      <c r="C270" s="9">
        <f t="shared" si="36"/>
        <v>-122284.02553810885</v>
      </c>
      <c r="D270" s="9">
        <f t="shared" si="37"/>
        <v>-356.66174115281751</v>
      </c>
      <c r="E270" s="9">
        <f t="shared" si="38"/>
        <v>1247.5049255138495</v>
      </c>
      <c r="F270" s="20"/>
      <c r="G270" s="9">
        <f t="shared" si="34"/>
        <v>1247.5049255138495</v>
      </c>
      <c r="H270" s="16" t="str">
        <f t="shared" si="35"/>
        <v/>
      </c>
    </row>
    <row r="271" spans="1:10" x14ac:dyDescent="0.2">
      <c r="A271" s="7">
        <f t="shared" si="31"/>
        <v>11</v>
      </c>
      <c r="B271" s="8">
        <f t="shared" si="32"/>
        <v>2036</v>
      </c>
      <c r="C271" s="9">
        <f t="shared" si="36"/>
        <v>-121036.52061259501</v>
      </c>
      <c r="D271" s="9">
        <f t="shared" si="37"/>
        <v>-353.02318512006877</v>
      </c>
      <c r="E271" s="9">
        <f t="shared" si="38"/>
        <v>1251.1434815465982</v>
      </c>
      <c r="F271" s="20"/>
      <c r="G271" s="9">
        <f t="shared" si="34"/>
        <v>1251.1434815465982</v>
      </c>
      <c r="H271" s="16" t="str">
        <f t="shared" si="35"/>
        <v/>
      </c>
    </row>
    <row r="272" spans="1:10" x14ac:dyDescent="0.2">
      <c r="A272" s="7">
        <f t="shared" si="31"/>
        <v>12</v>
      </c>
      <c r="B272" s="8">
        <f t="shared" si="32"/>
        <v>2036</v>
      </c>
      <c r="C272" s="9">
        <f t="shared" si="36"/>
        <v>-119785.37713104842</v>
      </c>
      <c r="D272" s="9">
        <f t="shared" si="37"/>
        <v>-349.3740166322246</v>
      </c>
      <c r="E272" s="9">
        <f t="shared" si="38"/>
        <v>1254.7926500344424</v>
      </c>
      <c r="F272" s="20"/>
      <c r="G272" s="9">
        <f t="shared" si="34"/>
        <v>1254.7926500344424</v>
      </c>
      <c r="H272" s="16" t="str">
        <f t="shared" si="35"/>
        <v/>
      </c>
    </row>
    <row r="273" spans="1:8" x14ac:dyDescent="0.2">
      <c r="A273" s="7">
        <f t="shared" si="31"/>
        <v>1</v>
      </c>
      <c r="B273" s="8">
        <f t="shared" si="32"/>
        <v>2037</v>
      </c>
      <c r="C273" s="9">
        <f t="shared" si="36"/>
        <v>-118530.58448101397</v>
      </c>
      <c r="D273" s="9">
        <f t="shared" si="37"/>
        <v>-345.71420473629081</v>
      </c>
      <c r="E273" s="9">
        <f t="shared" si="38"/>
        <v>1258.4524619303761</v>
      </c>
      <c r="F273" s="20"/>
      <c r="G273" s="9">
        <f t="shared" si="34"/>
        <v>1258.4524619303761</v>
      </c>
      <c r="H273" s="16" t="str">
        <f t="shared" si="35"/>
        <v/>
      </c>
    </row>
    <row r="274" spans="1:8" x14ac:dyDescent="0.2">
      <c r="A274" s="7">
        <f t="shared" si="31"/>
        <v>2</v>
      </c>
      <c r="B274" s="8">
        <f t="shared" si="32"/>
        <v>2037</v>
      </c>
      <c r="C274" s="9">
        <f t="shared" si="36"/>
        <v>-117272.1320190836</v>
      </c>
      <c r="D274" s="9">
        <f t="shared" si="37"/>
        <v>-342.04371838899391</v>
      </c>
      <c r="E274" s="9">
        <f t="shared" si="38"/>
        <v>1262.122948277673</v>
      </c>
      <c r="F274" s="20"/>
      <c r="G274" s="9">
        <f t="shared" si="34"/>
        <v>1262.122948277673</v>
      </c>
      <c r="H274" s="16" t="str">
        <f t="shared" si="35"/>
        <v/>
      </c>
    </row>
    <row r="275" spans="1:8" x14ac:dyDescent="0.2">
      <c r="A275" s="7">
        <f t="shared" si="31"/>
        <v>3</v>
      </c>
      <c r="B275" s="8">
        <f t="shared" si="32"/>
        <v>2037</v>
      </c>
      <c r="C275" s="9">
        <f t="shared" si="36"/>
        <v>-116010.00907080593</v>
      </c>
      <c r="D275" s="9">
        <f t="shared" si="37"/>
        <v>-338.36252645651729</v>
      </c>
      <c r="E275" s="9">
        <f t="shared" si="38"/>
        <v>1265.8041402101496</v>
      </c>
      <c r="F275" s="20"/>
      <c r="G275" s="9">
        <f t="shared" si="34"/>
        <v>1265.8041402101496</v>
      </c>
      <c r="H275" s="16" t="str">
        <f t="shared" si="35"/>
        <v/>
      </c>
    </row>
    <row r="276" spans="1:8" x14ac:dyDescent="0.2">
      <c r="A276" s="7">
        <f t="shared" si="31"/>
        <v>4</v>
      </c>
      <c r="B276" s="8">
        <f t="shared" si="32"/>
        <v>2037</v>
      </c>
      <c r="C276" s="9">
        <f t="shared" si="36"/>
        <v>-114744.20493059578</v>
      </c>
      <c r="D276" s="9">
        <f t="shared" si="37"/>
        <v>-334.67059771423772</v>
      </c>
      <c r="E276" s="9">
        <f t="shared" si="38"/>
        <v>1269.4960689524291</v>
      </c>
      <c r="F276" s="20"/>
      <c r="G276" s="9">
        <f t="shared" si="34"/>
        <v>1269.4960689524291</v>
      </c>
      <c r="H276" s="16" t="str">
        <f t="shared" si="35"/>
        <v/>
      </c>
    </row>
    <row r="277" spans="1:8" x14ac:dyDescent="0.2">
      <c r="A277" s="7">
        <f t="shared" si="31"/>
        <v>5</v>
      </c>
      <c r="B277" s="8">
        <f t="shared" si="32"/>
        <v>2037</v>
      </c>
      <c r="C277" s="9">
        <f t="shared" si="36"/>
        <v>-113474.70886164335</v>
      </c>
      <c r="D277" s="9">
        <f t="shared" si="37"/>
        <v>-330.96790084645983</v>
      </c>
      <c r="E277" s="9">
        <f t="shared" si="38"/>
        <v>1273.1987658202072</v>
      </c>
      <c r="F277" s="20"/>
      <c r="G277" s="9">
        <f t="shared" si="34"/>
        <v>1273.1987658202072</v>
      </c>
      <c r="H277" s="16" t="str">
        <f t="shared" si="35"/>
        <v/>
      </c>
    </row>
    <row r="278" spans="1:8" x14ac:dyDescent="0.2">
      <c r="A278" s="7">
        <f t="shared" si="31"/>
        <v>6</v>
      </c>
      <c r="B278" s="8">
        <f t="shared" si="32"/>
        <v>2037</v>
      </c>
      <c r="C278" s="9">
        <f t="shared" si="36"/>
        <v>-112201.51009582313</v>
      </c>
      <c r="D278" s="9">
        <f t="shared" si="37"/>
        <v>-327.25440444615083</v>
      </c>
      <c r="E278" s="9">
        <f t="shared" si="38"/>
        <v>1276.9122622205161</v>
      </c>
      <c r="F278" s="20"/>
      <c r="G278" s="9">
        <f t="shared" si="34"/>
        <v>1276.9122622205161</v>
      </c>
      <c r="H278" s="16" t="str">
        <f t="shared" si="35"/>
        <v/>
      </c>
    </row>
    <row r="279" spans="1:8" x14ac:dyDescent="0.2">
      <c r="A279" s="7">
        <f t="shared" si="31"/>
        <v>7</v>
      </c>
      <c r="B279" s="8">
        <f t="shared" si="32"/>
        <v>2037</v>
      </c>
      <c r="C279" s="9">
        <f t="shared" si="36"/>
        <v>-110924.59783360262</v>
      </c>
      <c r="D279" s="9">
        <f t="shared" si="37"/>
        <v>-323.5300770146743</v>
      </c>
      <c r="E279" s="9">
        <f t="shared" si="38"/>
        <v>1280.6365896519926</v>
      </c>
      <c r="F279" s="20"/>
      <c r="G279" s="9">
        <f t="shared" si="34"/>
        <v>1280.6365896519926</v>
      </c>
      <c r="H279" s="16" t="str">
        <f t="shared" si="35"/>
        <v/>
      </c>
    </row>
    <row r="280" spans="1:8" x14ac:dyDescent="0.2">
      <c r="A280" s="7">
        <f t="shared" si="31"/>
        <v>8</v>
      </c>
      <c r="B280" s="8">
        <f t="shared" si="32"/>
        <v>2037</v>
      </c>
      <c r="C280" s="9">
        <f t="shared" si="36"/>
        <v>-109643.96124395063</v>
      </c>
      <c r="D280" s="9">
        <f t="shared" si="37"/>
        <v>-319.79488696152271</v>
      </c>
      <c r="E280" s="9">
        <f t="shared" si="38"/>
        <v>1284.3717797051443</v>
      </c>
      <c r="F280" s="20"/>
      <c r="G280" s="9">
        <f t="shared" si="34"/>
        <v>1284.3717797051443</v>
      </c>
      <c r="H280" s="16" t="str">
        <f t="shared" si="35"/>
        <v/>
      </c>
    </row>
    <row r="281" spans="1:8" x14ac:dyDescent="0.2">
      <c r="A281" s="7">
        <f t="shared" si="31"/>
        <v>9</v>
      </c>
      <c r="B281" s="8">
        <f t="shared" si="32"/>
        <v>2037</v>
      </c>
      <c r="C281" s="9">
        <f t="shared" si="36"/>
        <v>-108359.58946424548</v>
      </c>
      <c r="D281" s="9">
        <f t="shared" si="37"/>
        <v>-316.04880260404934</v>
      </c>
      <c r="E281" s="9">
        <f t="shared" si="38"/>
        <v>1288.1178640626176</v>
      </c>
      <c r="F281" s="20"/>
      <c r="G281" s="9">
        <f t="shared" si="34"/>
        <v>1288.1178640626176</v>
      </c>
      <c r="H281" s="16" t="str">
        <f t="shared" si="35"/>
        <v/>
      </c>
    </row>
    <row r="282" spans="1:8" x14ac:dyDescent="0.2">
      <c r="A282" s="7">
        <f t="shared" si="31"/>
        <v>10</v>
      </c>
      <c r="B282" s="8">
        <f t="shared" si="32"/>
        <v>2037</v>
      </c>
      <c r="C282" s="9">
        <f t="shared" si="36"/>
        <v>-107071.47160018286</v>
      </c>
      <c r="D282" s="9">
        <f t="shared" si="37"/>
        <v>-312.29179216720007</v>
      </c>
      <c r="E282" s="9">
        <f t="shared" si="38"/>
        <v>1291.8748744994668</v>
      </c>
      <c r="F282" s="20"/>
      <c r="G282" s="9">
        <f t="shared" si="34"/>
        <v>1291.8748744994668</v>
      </c>
      <c r="H282" s="16" t="str">
        <f t="shared" si="35"/>
        <v/>
      </c>
    </row>
    <row r="283" spans="1:8" x14ac:dyDescent="0.2">
      <c r="A283" s="7">
        <f t="shared" si="31"/>
        <v>11</v>
      </c>
      <c r="B283" s="8">
        <f t="shared" si="32"/>
        <v>2037</v>
      </c>
      <c r="C283" s="9">
        <f t="shared" si="36"/>
        <v>-105779.5967256834</v>
      </c>
      <c r="D283" s="9">
        <f t="shared" si="37"/>
        <v>-308.52382378324324</v>
      </c>
      <c r="E283" s="9">
        <f t="shared" si="38"/>
        <v>1295.6428428834238</v>
      </c>
      <c r="F283" s="20"/>
      <c r="G283" s="9">
        <f t="shared" si="34"/>
        <v>1295.6428428834238</v>
      </c>
      <c r="H283" s="16" t="str">
        <f t="shared" si="35"/>
        <v/>
      </c>
    </row>
    <row r="284" spans="1:8" x14ac:dyDescent="0.2">
      <c r="A284" s="7">
        <f t="shared" si="31"/>
        <v>12</v>
      </c>
      <c r="B284" s="8">
        <f t="shared" si="32"/>
        <v>2037</v>
      </c>
      <c r="C284" s="9">
        <f t="shared" si="36"/>
        <v>-104483.95388279998</v>
      </c>
      <c r="D284" s="9">
        <f t="shared" si="37"/>
        <v>-304.74486549149998</v>
      </c>
      <c r="E284" s="9">
        <f t="shared" si="38"/>
        <v>1299.421801175167</v>
      </c>
      <c r="F284" s="20"/>
      <c r="G284" s="9">
        <f t="shared" si="34"/>
        <v>1299.421801175167</v>
      </c>
      <c r="H284" s="16" t="str">
        <f t="shared" si="35"/>
        <v/>
      </c>
    </row>
    <row r="285" spans="1:8" x14ac:dyDescent="0.2">
      <c r="A285" s="7">
        <f t="shared" si="31"/>
        <v>1</v>
      </c>
      <c r="B285" s="8">
        <f t="shared" si="32"/>
        <v>2038</v>
      </c>
      <c r="C285" s="9">
        <f t="shared" si="36"/>
        <v>-103184.53208162481</v>
      </c>
      <c r="D285" s="9">
        <f t="shared" si="37"/>
        <v>-300.95488523807239</v>
      </c>
      <c r="E285" s="9">
        <f t="shared" si="38"/>
        <v>1303.2117814285946</v>
      </c>
      <c r="F285" s="20"/>
      <c r="G285" s="9">
        <f t="shared" si="34"/>
        <v>1303.2117814285946</v>
      </c>
      <c r="H285" s="16" t="str">
        <f t="shared" si="35"/>
        <v/>
      </c>
    </row>
    <row r="286" spans="1:8" x14ac:dyDescent="0.2">
      <c r="A286" s="7">
        <f t="shared" si="31"/>
        <v>2</v>
      </c>
      <c r="B286" s="8">
        <f t="shared" si="32"/>
        <v>2038</v>
      </c>
      <c r="C286" s="9">
        <f t="shared" si="36"/>
        <v>-101881.32030019622</v>
      </c>
      <c r="D286" s="9">
        <f t="shared" si="37"/>
        <v>-297.15385087557235</v>
      </c>
      <c r="E286" s="9">
        <f t="shared" si="38"/>
        <v>1307.0128157910947</v>
      </c>
      <c r="F286" s="20"/>
      <c r="G286" s="9">
        <f t="shared" si="34"/>
        <v>1307.0128157910947</v>
      </c>
      <c r="H286" s="16" t="str">
        <f t="shared" si="35"/>
        <v/>
      </c>
    </row>
    <row r="287" spans="1:8" x14ac:dyDescent="0.2">
      <c r="A287" s="7">
        <f t="shared" si="31"/>
        <v>3</v>
      </c>
      <c r="B287" s="8">
        <f t="shared" si="32"/>
        <v>2038</v>
      </c>
      <c r="C287" s="9">
        <f t="shared" si="36"/>
        <v>-100574.30748440513</v>
      </c>
      <c r="D287" s="9">
        <f t="shared" si="37"/>
        <v>-293.34173016284831</v>
      </c>
      <c r="E287" s="9">
        <f t="shared" si="38"/>
        <v>1310.8249365038187</v>
      </c>
      <c r="F287" s="20"/>
      <c r="G287" s="9">
        <f t="shared" si="34"/>
        <v>1310.8249365038187</v>
      </c>
      <c r="H287" s="16" t="str">
        <f t="shared" si="35"/>
        <v/>
      </c>
    </row>
    <row r="288" spans="1:8" x14ac:dyDescent="0.2">
      <c r="A288" s="7">
        <f t="shared" si="31"/>
        <v>4</v>
      </c>
      <c r="B288" s="8">
        <f t="shared" si="32"/>
        <v>2038</v>
      </c>
      <c r="C288" s="9">
        <f t="shared" si="36"/>
        <v>-99263.482547901309</v>
      </c>
      <c r="D288" s="9">
        <f t="shared" si="37"/>
        <v>-289.51849076471217</v>
      </c>
      <c r="E288" s="9">
        <f t="shared" si="38"/>
        <v>1314.6481759019548</v>
      </c>
      <c r="F288" s="20"/>
      <c r="G288" s="9">
        <f t="shared" si="34"/>
        <v>1314.6481759019548</v>
      </c>
      <c r="H288" s="16" t="str">
        <f t="shared" si="35"/>
        <v/>
      </c>
    </row>
    <row r="289" spans="1:8" x14ac:dyDescent="0.2">
      <c r="A289" s="7">
        <f t="shared" si="31"/>
        <v>5</v>
      </c>
      <c r="B289" s="8">
        <f t="shared" si="32"/>
        <v>2038</v>
      </c>
      <c r="C289" s="9">
        <f t="shared" si="36"/>
        <v>-97948.834371999357</v>
      </c>
      <c r="D289" s="9">
        <f t="shared" si="37"/>
        <v>-285.6841002516648</v>
      </c>
      <c r="E289" s="9">
        <f t="shared" si="38"/>
        <v>1318.4825664150021</v>
      </c>
      <c r="F289" s="20"/>
      <c r="G289" s="9">
        <f t="shared" si="34"/>
        <v>1318.4825664150021</v>
      </c>
      <c r="H289" s="16" t="str">
        <f t="shared" si="35"/>
        <v/>
      </c>
    </row>
    <row r="290" spans="1:8" x14ac:dyDescent="0.2">
      <c r="A290" s="7">
        <f t="shared" si="31"/>
        <v>6</v>
      </c>
      <c r="B290" s="8">
        <f t="shared" si="32"/>
        <v>2038</v>
      </c>
      <c r="C290" s="9">
        <f t="shared" si="36"/>
        <v>-96630.35180558436</v>
      </c>
      <c r="D290" s="9">
        <f t="shared" si="37"/>
        <v>-281.83852609962111</v>
      </c>
      <c r="E290" s="9">
        <f t="shared" si="38"/>
        <v>1322.3281405670459</v>
      </c>
      <c r="F290" s="20"/>
      <c r="G290" s="9">
        <f t="shared" si="34"/>
        <v>1322.3281405670459</v>
      </c>
      <c r="H290" s="16" t="str">
        <f t="shared" si="35"/>
        <v/>
      </c>
    </row>
    <row r="291" spans="1:8" x14ac:dyDescent="0.2">
      <c r="A291" s="7">
        <f t="shared" si="31"/>
        <v>7</v>
      </c>
      <c r="B291" s="8">
        <f t="shared" si="32"/>
        <v>2038</v>
      </c>
      <c r="C291" s="9">
        <f t="shared" si="36"/>
        <v>-95308.023665017317</v>
      </c>
      <c r="D291" s="9">
        <f t="shared" si="37"/>
        <v>-277.98173568963387</v>
      </c>
      <c r="E291" s="9">
        <f t="shared" si="38"/>
        <v>1326.1849309770332</v>
      </c>
      <c r="F291" s="20"/>
      <c r="G291" s="9">
        <f t="shared" si="34"/>
        <v>1326.1849309770332</v>
      </c>
      <c r="H291" s="16" t="str">
        <f t="shared" si="35"/>
        <v/>
      </c>
    </row>
    <row r="292" spans="1:8" x14ac:dyDescent="0.2">
      <c r="A292" s="7">
        <f t="shared" si="31"/>
        <v>8</v>
      </c>
      <c r="B292" s="8">
        <f t="shared" si="32"/>
        <v>2038</v>
      </c>
      <c r="C292" s="9">
        <f t="shared" si="36"/>
        <v>-93981.838734040284</v>
      </c>
      <c r="D292" s="9">
        <f t="shared" si="37"/>
        <v>-274.11369630761754</v>
      </c>
      <c r="E292" s="9">
        <f t="shared" si="38"/>
        <v>1330.0529703590494</v>
      </c>
      <c r="F292" s="20"/>
      <c r="G292" s="9">
        <f t="shared" si="34"/>
        <v>1330.0529703590494</v>
      </c>
      <c r="H292" s="16" t="str">
        <f t="shared" si="35"/>
        <v/>
      </c>
    </row>
    <row r="293" spans="1:8" x14ac:dyDescent="0.2">
      <c r="A293" s="7">
        <f t="shared" si="31"/>
        <v>9</v>
      </c>
      <c r="B293" s="8">
        <f t="shared" si="32"/>
        <v>2038</v>
      </c>
      <c r="C293" s="9">
        <f t="shared" si="36"/>
        <v>-92651.78576368124</v>
      </c>
      <c r="D293" s="9">
        <f t="shared" si="37"/>
        <v>-270.23437514407033</v>
      </c>
      <c r="E293" s="9">
        <f t="shared" si="38"/>
        <v>1333.9322915225966</v>
      </c>
      <c r="F293" s="20"/>
      <c r="G293" s="9">
        <f t="shared" si="34"/>
        <v>1333.9322915225966</v>
      </c>
      <c r="H293" s="16" t="str">
        <f t="shared" si="35"/>
        <v/>
      </c>
    </row>
    <row r="294" spans="1:8" x14ac:dyDescent="0.2">
      <c r="A294" s="7">
        <f t="shared" si="31"/>
        <v>10</v>
      </c>
      <c r="B294" s="8">
        <f t="shared" si="32"/>
        <v>2038</v>
      </c>
      <c r="C294" s="9">
        <f t="shared" si="36"/>
        <v>-91317.853472158647</v>
      </c>
      <c r="D294" s="9">
        <f t="shared" si="37"/>
        <v>-266.34373929379609</v>
      </c>
      <c r="E294" s="9">
        <f t="shared" si="38"/>
        <v>1337.8229273728709</v>
      </c>
      <c r="F294" s="20"/>
      <c r="G294" s="9">
        <f t="shared" si="34"/>
        <v>1337.8229273728709</v>
      </c>
      <c r="H294" s="16" t="str">
        <f t="shared" si="35"/>
        <v/>
      </c>
    </row>
    <row r="295" spans="1:8" x14ac:dyDescent="0.2">
      <c r="A295" s="7">
        <f t="shared" si="31"/>
        <v>11</v>
      </c>
      <c r="B295" s="8">
        <f t="shared" si="32"/>
        <v>2038</v>
      </c>
      <c r="C295" s="9">
        <f t="shared" si="36"/>
        <v>-89980.030544785783</v>
      </c>
      <c r="D295" s="9">
        <f t="shared" si="37"/>
        <v>-262.44175575562525</v>
      </c>
      <c r="E295" s="9">
        <f t="shared" si="38"/>
        <v>1341.7249109110417</v>
      </c>
      <c r="F295" s="20"/>
      <c r="G295" s="9">
        <f t="shared" si="34"/>
        <v>1341.7249109110417</v>
      </c>
      <c r="H295" s="16" t="str">
        <f t="shared" si="35"/>
        <v/>
      </c>
    </row>
    <row r="296" spans="1:8" x14ac:dyDescent="0.2">
      <c r="A296" s="7">
        <f t="shared" si="31"/>
        <v>12</v>
      </c>
      <c r="B296" s="8">
        <f t="shared" si="32"/>
        <v>2038</v>
      </c>
      <c r="C296" s="9">
        <f t="shared" si="36"/>
        <v>-88638.305633874741</v>
      </c>
      <c r="D296" s="9">
        <f t="shared" si="37"/>
        <v>-258.5283914321347</v>
      </c>
      <c r="E296" s="9">
        <f t="shared" si="38"/>
        <v>1345.6382752345323</v>
      </c>
      <c r="F296" s="20"/>
      <c r="G296" s="9">
        <f t="shared" si="34"/>
        <v>1345.6382752345323</v>
      </c>
      <c r="H296" s="16" t="str">
        <f t="shared" si="35"/>
        <v/>
      </c>
    </row>
    <row r="297" spans="1:8" x14ac:dyDescent="0.2">
      <c r="A297" s="7">
        <f t="shared" si="31"/>
        <v>1</v>
      </c>
      <c r="B297" s="8">
        <f t="shared" si="32"/>
        <v>2039</v>
      </c>
      <c r="C297" s="9">
        <f t="shared" si="36"/>
        <v>-87292.667358640203</v>
      </c>
      <c r="D297" s="9">
        <f t="shared" si="37"/>
        <v>-254.60361312936729</v>
      </c>
      <c r="E297" s="9">
        <f t="shared" si="38"/>
        <v>1349.5630535372998</v>
      </c>
      <c r="F297" s="20"/>
      <c r="G297" s="9">
        <f t="shared" si="34"/>
        <v>1349.5630535372998</v>
      </c>
      <c r="H297" s="16" t="str">
        <f t="shared" si="35"/>
        <v/>
      </c>
    </row>
    <row r="298" spans="1:8" x14ac:dyDescent="0.2">
      <c r="A298" s="7">
        <f t="shared" si="31"/>
        <v>2</v>
      </c>
      <c r="B298" s="8">
        <f t="shared" si="32"/>
        <v>2039</v>
      </c>
      <c r="C298" s="9">
        <f t="shared" si="36"/>
        <v>-85943.104305102897</v>
      </c>
      <c r="D298" s="9">
        <f t="shared" si="37"/>
        <v>-250.66738755655012</v>
      </c>
      <c r="E298" s="9">
        <f t="shared" si="38"/>
        <v>1353.4992791101167</v>
      </c>
      <c r="F298" s="20"/>
      <c r="G298" s="9">
        <f t="shared" si="34"/>
        <v>1353.4992791101167</v>
      </c>
      <c r="H298" s="16" t="str">
        <f t="shared" si="35"/>
        <v/>
      </c>
    </row>
    <row r="299" spans="1:8" x14ac:dyDescent="0.2">
      <c r="A299" s="7">
        <f t="shared" si="31"/>
        <v>3</v>
      </c>
      <c r="B299" s="8">
        <f t="shared" si="32"/>
        <v>2039</v>
      </c>
      <c r="C299" s="9">
        <f t="shared" si="36"/>
        <v>-84589.605025992787</v>
      </c>
      <c r="D299" s="9">
        <f t="shared" si="37"/>
        <v>-246.7196813258123</v>
      </c>
      <c r="E299" s="9">
        <f t="shared" si="38"/>
        <v>1357.4469853408546</v>
      </c>
      <c r="F299" s="20"/>
      <c r="G299" s="9">
        <f t="shared" si="34"/>
        <v>1357.4469853408546</v>
      </c>
      <c r="H299" s="16" t="str">
        <f t="shared" si="35"/>
        <v/>
      </c>
    </row>
    <row r="300" spans="1:8" x14ac:dyDescent="0.2">
      <c r="A300" s="7">
        <f t="shared" si="31"/>
        <v>4</v>
      </c>
      <c r="B300" s="8">
        <f t="shared" si="32"/>
        <v>2039</v>
      </c>
      <c r="C300" s="9">
        <f t="shared" si="36"/>
        <v>-83232.158040651935</v>
      </c>
      <c r="D300" s="9">
        <f t="shared" si="37"/>
        <v>-242.76046095190148</v>
      </c>
      <c r="E300" s="9">
        <f t="shared" si="38"/>
        <v>1361.4062057147655</v>
      </c>
      <c r="F300" s="20"/>
      <c r="G300" s="9">
        <f t="shared" si="34"/>
        <v>1361.4062057147655</v>
      </c>
      <c r="H300" s="16" t="str">
        <f t="shared" si="35"/>
        <v/>
      </c>
    </row>
    <row r="301" spans="1:8" x14ac:dyDescent="0.2">
      <c r="A301" s="7">
        <f t="shared" si="31"/>
        <v>5</v>
      </c>
      <c r="B301" s="8">
        <f t="shared" si="32"/>
        <v>2039</v>
      </c>
      <c r="C301" s="9">
        <f t="shared" si="36"/>
        <v>-81870.751834937168</v>
      </c>
      <c r="D301" s="9">
        <f t="shared" si="37"/>
        <v>-238.7896928519001</v>
      </c>
      <c r="E301" s="9">
        <f t="shared" si="38"/>
        <v>1365.3769738147669</v>
      </c>
      <c r="F301" s="20"/>
      <c r="G301" s="9">
        <f t="shared" si="34"/>
        <v>1365.3769738147669</v>
      </c>
      <c r="H301" s="16" t="str">
        <f t="shared" si="35"/>
        <v/>
      </c>
    </row>
    <row r="302" spans="1:8" x14ac:dyDescent="0.2">
      <c r="A302" s="7">
        <f t="shared" si="31"/>
        <v>6</v>
      </c>
      <c r="B302" s="8">
        <f t="shared" si="32"/>
        <v>2039</v>
      </c>
      <c r="C302" s="9">
        <f t="shared" si="36"/>
        <v>-80505.3748611224</v>
      </c>
      <c r="D302" s="9">
        <f t="shared" si="37"/>
        <v>-234.80734334494036</v>
      </c>
      <c r="E302" s="9">
        <f t="shared" si="38"/>
        <v>1369.3593233217266</v>
      </c>
      <c r="F302" s="20"/>
      <c r="G302" s="9">
        <f t="shared" si="34"/>
        <v>1369.3593233217266</v>
      </c>
      <c r="H302" s="16" t="str">
        <f t="shared" si="35"/>
        <v/>
      </c>
    </row>
    <row r="303" spans="1:8" x14ac:dyDescent="0.2">
      <c r="A303" s="7">
        <f t="shared" si="31"/>
        <v>7</v>
      </c>
      <c r="B303" s="8">
        <f t="shared" si="32"/>
        <v>2039</v>
      </c>
      <c r="C303" s="9">
        <f t="shared" si="36"/>
        <v>-79136.015537800675</v>
      </c>
      <c r="D303" s="9">
        <f t="shared" si="37"/>
        <v>-230.81337865191867</v>
      </c>
      <c r="E303" s="9">
        <f t="shared" si="38"/>
        <v>1373.3532880147484</v>
      </c>
      <c r="F303" s="20"/>
      <c r="G303" s="9">
        <f t="shared" si="34"/>
        <v>1373.3532880147484</v>
      </c>
      <c r="H303" s="16" t="str">
        <f t="shared" si="35"/>
        <v/>
      </c>
    </row>
    <row r="304" spans="1:8" x14ac:dyDescent="0.2">
      <c r="A304" s="7">
        <f t="shared" si="31"/>
        <v>8</v>
      </c>
      <c r="B304" s="8">
        <f t="shared" si="32"/>
        <v>2039</v>
      </c>
      <c r="C304" s="9">
        <f t="shared" si="36"/>
        <v>-77762.662249785921</v>
      </c>
      <c r="D304" s="9">
        <f t="shared" si="37"/>
        <v>-226.80776489520895</v>
      </c>
      <c r="E304" s="9">
        <f t="shared" si="38"/>
        <v>1377.358901771458</v>
      </c>
      <c r="F304" s="20"/>
      <c r="G304" s="9">
        <f t="shared" si="34"/>
        <v>1377.358901771458</v>
      </c>
      <c r="H304" s="16" t="str">
        <f t="shared" si="35"/>
        <v/>
      </c>
    </row>
    <row r="305" spans="1:8" x14ac:dyDescent="0.2">
      <c r="A305" s="7">
        <f t="shared" si="31"/>
        <v>9</v>
      </c>
      <c r="B305" s="8">
        <f t="shared" si="32"/>
        <v>2039</v>
      </c>
      <c r="C305" s="9">
        <f t="shared" si="36"/>
        <v>-76385.303348014466</v>
      </c>
      <c r="D305" s="9">
        <f t="shared" si="37"/>
        <v>-222.79046809837556</v>
      </c>
      <c r="E305" s="9">
        <f t="shared" si="38"/>
        <v>1381.3761985682913</v>
      </c>
      <c r="F305" s="20"/>
      <c r="G305" s="9">
        <f t="shared" si="34"/>
        <v>1381.3761985682913</v>
      </c>
      <c r="H305" s="16" t="str">
        <f t="shared" si="35"/>
        <v/>
      </c>
    </row>
    <row r="306" spans="1:8" x14ac:dyDescent="0.2">
      <c r="A306" s="7">
        <f t="shared" si="31"/>
        <v>10</v>
      </c>
      <c r="B306" s="8">
        <f t="shared" si="32"/>
        <v>2039</v>
      </c>
      <c r="C306" s="9">
        <f t="shared" si="36"/>
        <v>-75003.927149446172</v>
      </c>
      <c r="D306" s="9">
        <f t="shared" si="37"/>
        <v>-218.76145418588467</v>
      </c>
      <c r="E306" s="9">
        <f t="shared" si="38"/>
        <v>1385.4052124807822</v>
      </c>
      <c r="F306" s="20"/>
      <c r="G306" s="9">
        <f t="shared" si="34"/>
        <v>1385.4052124807822</v>
      </c>
      <c r="H306" s="16" t="str">
        <f t="shared" si="35"/>
        <v/>
      </c>
    </row>
    <row r="307" spans="1:8" x14ac:dyDescent="0.2">
      <c r="A307" s="7">
        <f t="shared" si="31"/>
        <v>11</v>
      </c>
      <c r="B307" s="8">
        <f t="shared" si="32"/>
        <v>2039</v>
      </c>
      <c r="C307" s="9">
        <f t="shared" si="36"/>
        <v>-73618.521936965393</v>
      </c>
      <c r="D307" s="9">
        <f t="shared" si="37"/>
        <v>-214.72068898281574</v>
      </c>
      <c r="E307" s="9">
        <f t="shared" si="38"/>
        <v>1389.4459776838512</v>
      </c>
      <c r="F307" s="20"/>
      <c r="G307" s="9">
        <f t="shared" si="34"/>
        <v>1389.4459776838512</v>
      </c>
      <c r="H307" s="16" t="str">
        <f t="shared" si="35"/>
        <v/>
      </c>
    </row>
    <row r="308" spans="1:8" x14ac:dyDescent="0.2">
      <c r="A308" s="7">
        <f t="shared" si="31"/>
        <v>12</v>
      </c>
      <c r="B308" s="8">
        <f t="shared" si="32"/>
        <v>2039</v>
      </c>
      <c r="C308" s="9">
        <f t="shared" si="36"/>
        <v>-72229.075959281545</v>
      </c>
      <c r="D308" s="9">
        <f t="shared" si="37"/>
        <v>-210.6681382145712</v>
      </c>
      <c r="E308" s="9">
        <f t="shared" si="38"/>
        <v>1393.4985284520958</v>
      </c>
      <c r="F308" s="20"/>
      <c r="G308" s="9">
        <f t="shared" si="34"/>
        <v>1393.4985284520958</v>
      </c>
      <c r="H308" s="16" t="str">
        <f t="shared" si="35"/>
        <v/>
      </c>
    </row>
    <row r="309" spans="1:8" x14ac:dyDescent="0.2">
      <c r="A309" s="7">
        <f t="shared" si="31"/>
        <v>1</v>
      </c>
      <c r="B309" s="8">
        <f t="shared" si="32"/>
        <v>2040</v>
      </c>
      <c r="C309" s="9">
        <f t="shared" si="36"/>
        <v>-70835.577430829449</v>
      </c>
      <c r="D309" s="9">
        <f t="shared" si="37"/>
        <v>-206.60376750658591</v>
      </c>
      <c r="E309" s="9">
        <f t="shared" si="38"/>
        <v>1397.5628991600811</v>
      </c>
      <c r="F309" s="20"/>
      <c r="G309" s="9">
        <f t="shared" si="34"/>
        <v>1397.5628991600811</v>
      </c>
      <c r="H309" s="16" t="str">
        <f t="shared" si="35"/>
        <v/>
      </c>
    </row>
    <row r="310" spans="1:8" x14ac:dyDescent="0.2">
      <c r="A310" s="7">
        <f t="shared" si="31"/>
        <v>2</v>
      </c>
      <c r="B310" s="8">
        <f t="shared" si="32"/>
        <v>2040</v>
      </c>
      <c r="C310" s="9">
        <f t="shared" si="36"/>
        <v>-69438.014531669367</v>
      </c>
      <c r="D310" s="9">
        <f t="shared" si="37"/>
        <v>-202.52754238403566</v>
      </c>
      <c r="E310" s="9">
        <f t="shared" si="38"/>
        <v>1401.6391242826312</v>
      </c>
      <c r="F310" s="20"/>
      <c r="G310" s="9">
        <f t="shared" si="34"/>
        <v>1401.6391242826312</v>
      </c>
      <c r="H310" s="16" t="str">
        <f t="shared" si="35"/>
        <v/>
      </c>
    </row>
    <row r="311" spans="1:8" x14ac:dyDescent="0.2">
      <c r="A311" s="7">
        <f t="shared" si="31"/>
        <v>3</v>
      </c>
      <c r="B311" s="8">
        <f t="shared" si="32"/>
        <v>2040</v>
      </c>
      <c r="C311" s="9">
        <f t="shared" si="36"/>
        <v>-68036.375407386731</v>
      </c>
      <c r="D311" s="9">
        <f t="shared" si="37"/>
        <v>-198.43942827154464</v>
      </c>
      <c r="E311" s="9">
        <f t="shared" si="38"/>
        <v>1405.7272383951224</v>
      </c>
      <c r="F311" s="20"/>
      <c r="G311" s="9">
        <f t="shared" si="34"/>
        <v>1405.7272383951224</v>
      </c>
      <c r="H311" s="16" t="str">
        <f t="shared" si="35"/>
        <v/>
      </c>
    </row>
    <row r="312" spans="1:8" x14ac:dyDescent="0.2">
      <c r="A312" s="7">
        <f t="shared" si="31"/>
        <v>4</v>
      </c>
      <c r="B312" s="8">
        <f t="shared" si="32"/>
        <v>2040</v>
      </c>
      <c r="C312" s="9">
        <f t="shared" si="36"/>
        <v>-66630.648168991611</v>
      </c>
      <c r="D312" s="9">
        <f t="shared" si="37"/>
        <v>-194.33939049289222</v>
      </c>
      <c r="E312" s="9">
        <f t="shared" si="38"/>
        <v>1409.8272761737749</v>
      </c>
      <c r="F312" s="20"/>
      <c r="G312" s="9">
        <f t="shared" si="34"/>
        <v>1409.8272761737749</v>
      </c>
      <c r="H312" s="16" t="str">
        <f t="shared" si="35"/>
        <v/>
      </c>
    </row>
    <row r="313" spans="1:8" x14ac:dyDescent="0.2">
      <c r="A313" s="7">
        <f t="shared" si="31"/>
        <v>5</v>
      </c>
      <c r="B313" s="8">
        <f t="shared" si="32"/>
        <v>2040</v>
      </c>
      <c r="C313" s="9">
        <f t="shared" si="36"/>
        <v>-65220.820892817836</v>
      </c>
      <c r="D313" s="9">
        <f t="shared" si="37"/>
        <v>-190.22739427071872</v>
      </c>
      <c r="E313" s="9">
        <f t="shared" si="38"/>
        <v>1413.9392723959481</v>
      </c>
      <c r="F313" s="20"/>
      <c r="G313" s="9">
        <f t="shared" si="34"/>
        <v>1413.9392723959481</v>
      </c>
      <c r="H313" s="16" t="str">
        <f t="shared" si="35"/>
        <v/>
      </c>
    </row>
    <row r="314" spans="1:8" x14ac:dyDescent="0.2">
      <c r="A314" s="7">
        <f t="shared" ref="A314:A377" si="39">IF(A313&lt;12,A313+1,1)</f>
        <v>6</v>
      </c>
      <c r="B314" s="8">
        <f t="shared" ref="B314:B377" si="40">IF(A314=1,B313+1,B313)</f>
        <v>2040</v>
      </c>
      <c r="C314" s="9">
        <f t="shared" si="36"/>
        <v>-63806.881620421889</v>
      </c>
      <c r="D314" s="9">
        <f t="shared" si="37"/>
        <v>-186.10340472623054</v>
      </c>
      <c r="E314" s="9">
        <f t="shared" si="38"/>
        <v>1418.0632619404364</v>
      </c>
      <c r="F314" s="20"/>
      <c r="G314" s="9">
        <f t="shared" si="34"/>
        <v>1418.0632619404364</v>
      </c>
      <c r="H314" s="16" t="str">
        <f t="shared" si="35"/>
        <v/>
      </c>
    </row>
    <row r="315" spans="1:8" x14ac:dyDescent="0.2">
      <c r="A315" s="7">
        <f t="shared" si="39"/>
        <v>7</v>
      </c>
      <c r="B315" s="8">
        <f t="shared" si="40"/>
        <v>2040</v>
      </c>
      <c r="C315" s="9">
        <f t="shared" si="36"/>
        <v>-62388.818358481454</v>
      </c>
      <c r="D315" s="9">
        <f t="shared" si="37"/>
        <v>-181.96738687890425</v>
      </c>
      <c r="E315" s="9">
        <f t="shared" si="38"/>
        <v>1422.1992797877626</v>
      </c>
      <c r="F315" s="20"/>
      <c r="G315" s="9">
        <f t="shared" si="34"/>
        <v>1422.1992797877626</v>
      </c>
      <c r="H315" s="16" t="str">
        <f t="shared" si="35"/>
        <v/>
      </c>
    </row>
    <row r="316" spans="1:8" x14ac:dyDescent="0.2">
      <c r="A316" s="7">
        <f t="shared" si="39"/>
        <v>8</v>
      </c>
      <c r="B316" s="8">
        <f t="shared" si="40"/>
        <v>2040</v>
      </c>
      <c r="C316" s="9">
        <f t="shared" si="36"/>
        <v>-60966.619078693693</v>
      </c>
      <c r="D316" s="9">
        <f t="shared" si="37"/>
        <v>-177.81930564618995</v>
      </c>
      <c r="E316" s="9">
        <f t="shared" si="38"/>
        <v>1426.3473610204769</v>
      </c>
      <c r="F316" s="20"/>
      <c r="G316" s="9">
        <f t="shared" si="34"/>
        <v>1426.3473610204769</v>
      </c>
      <c r="H316" s="16" t="str">
        <f t="shared" si="35"/>
        <v/>
      </c>
    </row>
    <row r="317" spans="1:8" x14ac:dyDescent="0.2">
      <c r="A317" s="7">
        <f t="shared" si="39"/>
        <v>9</v>
      </c>
      <c r="B317" s="8">
        <f t="shared" si="40"/>
        <v>2040</v>
      </c>
      <c r="C317" s="9">
        <f t="shared" si="36"/>
        <v>-59540.271717673219</v>
      </c>
      <c r="D317" s="9">
        <f t="shared" si="37"/>
        <v>-173.65912584321359</v>
      </c>
      <c r="E317" s="9">
        <f t="shared" si="38"/>
        <v>1430.5075408234534</v>
      </c>
      <c r="F317" s="20"/>
      <c r="G317" s="9">
        <f t="shared" si="34"/>
        <v>1430.5075408234534</v>
      </c>
      <c r="H317" s="16" t="str">
        <f t="shared" si="35"/>
        <v/>
      </c>
    </row>
    <row r="318" spans="1:8" x14ac:dyDescent="0.2">
      <c r="A318" s="7">
        <f t="shared" si="39"/>
        <v>10</v>
      </c>
      <c r="B318" s="8">
        <f t="shared" si="40"/>
        <v>2040</v>
      </c>
      <c r="C318" s="9">
        <f t="shared" si="36"/>
        <v>-58109.764176849763</v>
      </c>
      <c r="D318" s="9">
        <f t="shared" si="37"/>
        <v>-169.48681218247847</v>
      </c>
      <c r="E318" s="9">
        <f t="shared" si="38"/>
        <v>1434.6798544841886</v>
      </c>
      <c r="F318" s="20"/>
      <c r="G318" s="9">
        <f t="shared" si="34"/>
        <v>1434.6798544841886</v>
      </c>
      <c r="H318" s="16" t="str">
        <f t="shared" si="35"/>
        <v/>
      </c>
    </row>
    <row r="319" spans="1:8" x14ac:dyDescent="0.2">
      <c r="A319" s="7">
        <f t="shared" si="39"/>
        <v>11</v>
      </c>
      <c r="B319" s="8">
        <f t="shared" si="40"/>
        <v>2040</v>
      </c>
      <c r="C319" s="9">
        <f t="shared" si="36"/>
        <v>-56675.084322365576</v>
      </c>
      <c r="D319" s="9">
        <f t="shared" si="37"/>
        <v>-165.30232927356627</v>
      </c>
      <c r="E319" s="9">
        <f t="shared" si="38"/>
        <v>1438.8643373931006</v>
      </c>
      <c r="F319" s="20"/>
      <c r="G319" s="9">
        <f t="shared" si="34"/>
        <v>1438.8643373931006</v>
      </c>
      <c r="H319" s="16" t="str">
        <f t="shared" si="35"/>
        <v/>
      </c>
    </row>
    <row r="320" spans="1:8" x14ac:dyDescent="0.2">
      <c r="A320" s="7">
        <f t="shared" si="39"/>
        <v>12</v>
      </c>
      <c r="B320" s="8">
        <f t="shared" si="40"/>
        <v>2040</v>
      </c>
      <c r="C320" s="9">
        <f t="shared" si="36"/>
        <v>-55236.219984972478</v>
      </c>
      <c r="D320" s="9">
        <f t="shared" si="37"/>
        <v>-161.1056416228364</v>
      </c>
      <c r="E320" s="9">
        <f t="shared" si="38"/>
        <v>1443.0610250438306</v>
      </c>
      <c r="F320" s="20"/>
      <c r="G320" s="9">
        <f t="shared" si="34"/>
        <v>1443.0610250438306</v>
      </c>
      <c r="H320" s="16" t="str">
        <f t="shared" si="35"/>
        <v/>
      </c>
    </row>
    <row r="321" spans="1:8" x14ac:dyDescent="0.2">
      <c r="A321" s="7">
        <f t="shared" si="39"/>
        <v>1</v>
      </c>
      <c r="B321" s="8">
        <f t="shared" si="40"/>
        <v>2041</v>
      </c>
      <c r="C321" s="9">
        <f t="shared" si="36"/>
        <v>-53793.158959928645</v>
      </c>
      <c r="D321" s="9">
        <f t="shared" si="37"/>
        <v>-156.89671363312524</v>
      </c>
      <c r="E321" s="9">
        <f t="shared" si="38"/>
        <v>1447.2699530335417</v>
      </c>
      <c r="F321" s="20"/>
      <c r="G321" s="9">
        <f t="shared" si="34"/>
        <v>1447.2699530335417</v>
      </c>
      <c r="H321" s="16" t="str">
        <f t="shared" si="35"/>
        <v/>
      </c>
    </row>
    <row r="322" spans="1:8" x14ac:dyDescent="0.2">
      <c r="A322" s="7">
        <f t="shared" si="39"/>
        <v>2</v>
      </c>
      <c r="B322" s="8">
        <f t="shared" si="40"/>
        <v>2041</v>
      </c>
      <c r="C322" s="9">
        <f t="shared" si="36"/>
        <v>-52345.8890068951</v>
      </c>
      <c r="D322" s="9">
        <f t="shared" si="37"/>
        <v>-152.67550960344406</v>
      </c>
      <c r="E322" s="9">
        <f t="shared" si="38"/>
        <v>1451.491157063223</v>
      </c>
      <c r="F322" s="20"/>
      <c r="G322" s="9">
        <f t="shared" si="34"/>
        <v>1451.491157063223</v>
      </c>
      <c r="H322" s="16" t="str">
        <f t="shared" si="35"/>
        <v/>
      </c>
    </row>
    <row r="323" spans="1:8" x14ac:dyDescent="0.2">
      <c r="A323" s="7">
        <f t="shared" si="39"/>
        <v>3</v>
      </c>
      <c r="B323" s="8">
        <f t="shared" si="40"/>
        <v>2041</v>
      </c>
      <c r="C323" s="9">
        <f t="shared" si="36"/>
        <v>-50894.397849831876</v>
      </c>
      <c r="D323" s="9">
        <f t="shared" si="37"/>
        <v>-148.44199372867632</v>
      </c>
      <c r="E323" s="9">
        <f t="shared" si="38"/>
        <v>1455.7246729379906</v>
      </c>
      <c r="F323" s="20"/>
      <c r="G323" s="9">
        <f t="shared" si="34"/>
        <v>1455.7246729379906</v>
      </c>
      <c r="H323" s="16" t="str">
        <f t="shared" si="35"/>
        <v/>
      </c>
    </row>
    <row r="324" spans="1:8" x14ac:dyDescent="0.2">
      <c r="A324" s="7">
        <f t="shared" si="39"/>
        <v>4</v>
      </c>
      <c r="B324" s="8">
        <f t="shared" si="40"/>
        <v>2041</v>
      </c>
      <c r="C324" s="9">
        <f t="shared" si="36"/>
        <v>-49438.673176893884</v>
      </c>
      <c r="D324" s="9">
        <f t="shared" si="37"/>
        <v>-144.19613009927386</v>
      </c>
      <c r="E324" s="9">
        <f t="shared" si="38"/>
        <v>1459.9705365673931</v>
      </c>
      <c r="F324" s="20"/>
      <c r="G324" s="9">
        <f t="shared" si="34"/>
        <v>1459.9705365673931</v>
      </c>
      <c r="H324" s="16" t="str">
        <f t="shared" si="35"/>
        <v/>
      </c>
    </row>
    <row r="325" spans="1:8" x14ac:dyDescent="0.2">
      <c r="A325" s="7">
        <f t="shared" si="39"/>
        <v>5</v>
      </c>
      <c r="B325" s="8">
        <f t="shared" si="40"/>
        <v>2041</v>
      </c>
      <c r="C325" s="9">
        <f t="shared" si="36"/>
        <v>-47978.70264032649</v>
      </c>
      <c r="D325" s="9">
        <f t="shared" si="37"/>
        <v>-139.93788270095226</v>
      </c>
      <c r="E325" s="9">
        <f t="shared" si="38"/>
        <v>1464.2287839657147</v>
      </c>
      <c r="F325" s="20"/>
      <c r="G325" s="9">
        <f t="shared" si="34"/>
        <v>1464.2287839657147</v>
      </c>
      <c r="H325" s="16" t="str">
        <f t="shared" si="35"/>
        <v/>
      </c>
    </row>
    <row r="326" spans="1:8" x14ac:dyDescent="0.2">
      <c r="A326" s="7">
        <f t="shared" si="39"/>
        <v>6</v>
      </c>
      <c r="B326" s="8">
        <f t="shared" si="40"/>
        <v>2041</v>
      </c>
      <c r="C326" s="9">
        <f t="shared" si="36"/>
        <v>-46514.473856360775</v>
      </c>
      <c r="D326" s="9">
        <f t="shared" si="37"/>
        <v>-135.66721541438559</v>
      </c>
      <c r="E326" s="9">
        <f t="shared" si="38"/>
        <v>1468.4994512522815</v>
      </c>
      <c r="F326" s="20"/>
      <c r="G326" s="9">
        <f t="shared" si="34"/>
        <v>1468.4994512522815</v>
      </c>
      <c r="H326" s="16" t="str">
        <f t="shared" si="35"/>
        <v/>
      </c>
    </row>
    <row r="327" spans="1:8" x14ac:dyDescent="0.2">
      <c r="A327" s="7">
        <f t="shared" si="39"/>
        <v>7</v>
      </c>
      <c r="B327" s="8">
        <f t="shared" si="40"/>
        <v>2041</v>
      </c>
      <c r="C327" s="9">
        <f t="shared" si="36"/>
        <v>-45045.974405108493</v>
      </c>
      <c r="D327" s="9">
        <f t="shared" si="37"/>
        <v>-131.38409201489978</v>
      </c>
      <c r="E327" s="9">
        <f t="shared" si="38"/>
        <v>1472.7825746517672</v>
      </c>
      <c r="F327" s="20"/>
      <c r="G327" s="9">
        <f t="shared" ref="G327:G390" si="41">E327+F327</f>
        <v>1472.7825746517672</v>
      </c>
      <c r="H327" s="16" t="str">
        <f t="shared" si="35"/>
        <v/>
      </c>
    </row>
    <row r="328" spans="1:8" x14ac:dyDescent="0.2">
      <c r="A328" s="7">
        <f t="shared" si="39"/>
        <v>8</v>
      </c>
      <c r="B328" s="8">
        <f t="shared" si="40"/>
        <v>2041</v>
      </c>
      <c r="C328" s="9">
        <f t="shared" si="36"/>
        <v>-43573.191830456723</v>
      </c>
      <c r="D328" s="9">
        <f t="shared" si="37"/>
        <v>-127.08847617216544</v>
      </c>
      <c r="E328" s="9">
        <f t="shared" si="38"/>
        <v>1477.0781904945015</v>
      </c>
      <c r="F328" s="20"/>
      <c r="G328" s="9">
        <f t="shared" si="41"/>
        <v>1477.0781904945015</v>
      </c>
      <c r="H328" s="16" t="str">
        <f t="shared" si="35"/>
        <v/>
      </c>
    </row>
    <row r="329" spans="1:8" x14ac:dyDescent="0.2">
      <c r="A329" s="7">
        <f t="shared" si="39"/>
        <v>9</v>
      </c>
      <c r="B329" s="8">
        <f t="shared" si="40"/>
        <v>2041</v>
      </c>
      <c r="C329" s="9">
        <f t="shared" si="36"/>
        <v>-42096.113639962219</v>
      </c>
      <c r="D329" s="9">
        <f t="shared" si="37"/>
        <v>-122.78033144988983</v>
      </c>
      <c r="E329" s="9">
        <f t="shared" si="38"/>
        <v>1481.3863352167771</v>
      </c>
      <c r="F329" s="20"/>
      <c r="G329" s="9">
        <f t="shared" si="41"/>
        <v>1481.3863352167771</v>
      </c>
      <c r="H329" s="16" t="str">
        <f t="shared" si="35"/>
        <v/>
      </c>
    </row>
    <row r="330" spans="1:8" x14ac:dyDescent="0.2">
      <c r="A330" s="7">
        <f t="shared" si="39"/>
        <v>10</v>
      </c>
      <c r="B330" s="8">
        <f t="shared" si="40"/>
        <v>2041</v>
      </c>
      <c r="C330" s="9">
        <f t="shared" si="36"/>
        <v>-40614.727304745444</v>
      </c>
      <c r="D330" s="9">
        <f t="shared" si="37"/>
        <v>-118.45962130550755</v>
      </c>
      <c r="E330" s="9">
        <f t="shared" si="38"/>
        <v>1485.7070453611593</v>
      </c>
      <c r="F330" s="20"/>
      <c r="G330" s="9">
        <f t="shared" si="41"/>
        <v>1485.7070453611593</v>
      </c>
      <c r="H330" s="16" t="str">
        <f t="shared" ref="H330:H393" si="42">IF(D$3=0,"",IF(C330&gt;=0,"abgezahlt!",""))</f>
        <v/>
      </c>
    </row>
    <row r="331" spans="1:8" x14ac:dyDescent="0.2">
      <c r="A331" s="7">
        <f t="shared" si="39"/>
        <v>11</v>
      </c>
      <c r="B331" s="8">
        <f t="shared" si="40"/>
        <v>2041</v>
      </c>
      <c r="C331" s="9">
        <f t="shared" ref="C331:C394" si="43">IF(C330+G330&gt;0,0,C330+G330)</f>
        <v>-39129.020259384284</v>
      </c>
      <c r="D331" s="9">
        <f t="shared" ref="D331:D394" si="44">C331*D$6/12</f>
        <v>-114.12630908987084</v>
      </c>
      <c r="E331" s="9">
        <f t="shared" ref="E331:E394" si="45">IF(C331&lt;0,IF(ABS(C331+D331)&lt;=$G$3+D331,ABS(C331+D331),$G$3+D331),0)</f>
        <v>1490.0403575767962</v>
      </c>
      <c r="F331" s="20"/>
      <c r="G331" s="9">
        <f t="shared" si="41"/>
        <v>1490.0403575767962</v>
      </c>
      <c r="H331" s="16" t="str">
        <f t="shared" si="42"/>
        <v/>
      </c>
    </row>
    <row r="332" spans="1:8" x14ac:dyDescent="0.2">
      <c r="A332" s="7">
        <f t="shared" si="39"/>
        <v>12</v>
      </c>
      <c r="B332" s="8">
        <f t="shared" si="40"/>
        <v>2041</v>
      </c>
      <c r="C332" s="9">
        <f t="shared" si="43"/>
        <v>-37638.979901807485</v>
      </c>
      <c r="D332" s="9">
        <f t="shared" si="44"/>
        <v>-109.7803580469385</v>
      </c>
      <c r="E332" s="9">
        <f t="shared" si="45"/>
        <v>1494.3863086197284</v>
      </c>
      <c r="F332" s="20"/>
      <c r="G332" s="9">
        <f t="shared" si="41"/>
        <v>1494.3863086197284</v>
      </c>
      <c r="H332" s="16" t="str">
        <f t="shared" si="42"/>
        <v/>
      </c>
    </row>
    <row r="333" spans="1:8" x14ac:dyDescent="0.2">
      <c r="A333" s="7">
        <f t="shared" si="39"/>
        <v>1</v>
      </c>
      <c r="B333" s="8">
        <f t="shared" si="40"/>
        <v>2042</v>
      </c>
      <c r="C333" s="9">
        <f t="shared" si="43"/>
        <v>-36144.593593187754</v>
      </c>
      <c r="D333" s="9">
        <f t="shared" si="44"/>
        <v>-105.42173131346429</v>
      </c>
      <c r="E333" s="9">
        <f t="shared" si="45"/>
        <v>1498.7449353532027</v>
      </c>
      <c r="F333" s="20"/>
      <c r="G333" s="9">
        <f t="shared" si="41"/>
        <v>1498.7449353532027</v>
      </c>
      <c r="H333" s="16" t="str">
        <f t="shared" si="42"/>
        <v/>
      </c>
    </row>
    <row r="334" spans="1:8" x14ac:dyDescent="0.2">
      <c r="A334" s="7">
        <f t="shared" si="39"/>
        <v>2</v>
      </c>
      <c r="B334" s="8">
        <f t="shared" si="40"/>
        <v>2042</v>
      </c>
      <c r="C334" s="9">
        <f t="shared" si="43"/>
        <v>-34645.848657834555</v>
      </c>
      <c r="D334" s="9">
        <f t="shared" si="44"/>
        <v>-101.05039191868413</v>
      </c>
      <c r="E334" s="9">
        <f t="shared" si="45"/>
        <v>1503.1162747479827</v>
      </c>
      <c r="F334" s="20"/>
      <c r="G334" s="9">
        <f t="shared" si="41"/>
        <v>1503.1162747479827</v>
      </c>
      <c r="H334" s="16" t="str">
        <f t="shared" si="42"/>
        <v/>
      </c>
    </row>
    <row r="335" spans="1:8" x14ac:dyDescent="0.2">
      <c r="A335" s="7">
        <f t="shared" si="39"/>
        <v>3</v>
      </c>
      <c r="B335" s="8">
        <f t="shared" si="40"/>
        <v>2042</v>
      </c>
      <c r="C335" s="9">
        <f t="shared" si="43"/>
        <v>-33142.732383086572</v>
      </c>
      <c r="D335" s="9">
        <f t="shared" si="44"/>
        <v>-96.666302784002497</v>
      </c>
      <c r="E335" s="9">
        <f t="shared" si="45"/>
        <v>1507.5003638826645</v>
      </c>
      <c r="F335" s="20"/>
      <c r="G335" s="9">
        <f t="shared" si="41"/>
        <v>1507.5003638826645</v>
      </c>
      <c r="H335" s="16" t="str">
        <f t="shared" si="42"/>
        <v/>
      </c>
    </row>
    <row r="336" spans="1:8" x14ac:dyDescent="0.2">
      <c r="A336" s="7">
        <f t="shared" si="39"/>
        <v>4</v>
      </c>
      <c r="B336" s="8">
        <f t="shared" si="40"/>
        <v>2042</v>
      </c>
      <c r="C336" s="9">
        <f t="shared" si="43"/>
        <v>-31635.232019203908</v>
      </c>
      <c r="D336" s="9">
        <f t="shared" si="44"/>
        <v>-92.269426722678077</v>
      </c>
      <c r="E336" s="9">
        <f t="shared" si="45"/>
        <v>1511.897239943989</v>
      </c>
      <c r="F336" s="20"/>
      <c r="G336" s="9">
        <f t="shared" si="41"/>
        <v>1511.897239943989</v>
      </c>
      <c r="H336" s="16" t="str">
        <f t="shared" si="42"/>
        <v/>
      </c>
    </row>
    <row r="337" spans="1:8" x14ac:dyDescent="0.2">
      <c r="A337" s="7">
        <f t="shared" si="39"/>
        <v>5</v>
      </c>
      <c r="B337" s="8">
        <f t="shared" si="40"/>
        <v>2042</v>
      </c>
      <c r="C337" s="9">
        <f t="shared" si="43"/>
        <v>-30123.33477925992</v>
      </c>
      <c r="D337" s="9">
        <f t="shared" si="44"/>
        <v>-87.859726439508108</v>
      </c>
      <c r="E337" s="9">
        <f t="shared" si="45"/>
        <v>1516.306940227159</v>
      </c>
      <c r="F337" s="20"/>
      <c r="G337" s="9">
        <f t="shared" si="41"/>
        <v>1516.306940227159</v>
      </c>
      <c r="H337" s="16" t="str">
        <f t="shared" si="42"/>
        <v/>
      </c>
    </row>
    <row r="338" spans="1:8" x14ac:dyDescent="0.2">
      <c r="A338" s="7">
        <f t="shared" si="39"/>
        <v>6</v>
      </c>
      <c r="B338" s="8">
        <f t="shared" si="40"/>
        <v>2042</v>
      </c>
      <c r="C338" s="9">
        <f t="shared" si="43"/>
        <v>-28607.027839032762</v>
      </c>
      <c r="D338" s="9">
        <f t="shared" si="44"/>
        <v>-83.437164530512234</v>
      </c>
      <c r="E338" s="9">
        <f t="shared" si="45"/>
        <v>1520.7295021361547</v>
      </c>
      <c r="F338" s="20"/>
      <c r="G338" s="9">
        <f t="shared" si="41"/>
        <v>1520.7295021361547</v>
      </c>
      <c r="H338" s="16" t="str">
        <f t="shared" si="42"/>
        <v/>
      </c>
    </row>
    <row r="339" spans="1:8" x14ac:dyDescent="0.2">
      <c r="A339" s="7">
        <f t="shared" si="39"/>
        <v>7</v>
      </c>
      <c r="B339" s="8">
        <f t="shared" si="40"/>
        <v>2042</v>
      </c>
      <c r="C339" s="9">
        <f t="shared" si="43"/>
        <v>-27086.298336896609</v>
      </c>
      <c r="D339" s="9">
        <f t="shared" si="44"/>
        <v>-79.001703482615113</v>
      </c>
      <c r="E339" s="9">
        <f t="shared" si="45"/>
        <v>1525.1649631840519</v>
      </c>
      <c r="F339" s="20"/>
      <c r="G339" s="9">
        <f t="shared" si="41"/>
        <v>1525.1649631840519</v>
      </c>
      <c r="H339" s="16" t="str">
        <f t="shared" si="42"/>
        <v/>
      </c>
    </row>
    <row r="340" spans="1:8" x14ac:dyDescent="0.2">
      <c r="A340" s="7">
        <f t="shared" si="39"/>
        <v>8</v>
      </c>
      <c r="B340" s="8">
        <f t="shared" si="40"/>
        <v>2042</v>
      </c>
      <c r="C340" s="9">
        <f t="shared" si="43"/>
        <v>-25561.133373712557</v>
      </c>
      <c r="D340" s="9">
        <f t="shared" si="44"/>
        <v>-74.553305673328296</v>
      </c>
      <c r="E340" s="9">
        <f t="shared" si="45"/>
        <v>1529.6133609933386</v>
      </c>
      <c r="F340" s="20"/>
      <c r="G340" s="9">
        <f t="shared" si="41"/>
        <v>1529.6133609933386</v>
      </c>
      <c r="H340" s="16" t="str">
        <f t="shared" si="42"/>
        <v/>
      </c>
    </row>
    <row r="341" spans="1:8" x14ac:dyDescent="0.2">
      <c r="A341" s="7">
        <f t="shared" si="39"/>
        <v>9</v>
      </c>
      <c r="B341" s="8">
        <f t="shared" si="40"/>
        <v>2042</v>
      </c>
      <c r="C341" s="9">
        <f t="shared" si="43"/>
        <v>-24031.520012719218</v>
      </c>
      <c r="D341" s="9">
        <f t="shared" si="44"/>
        <v>-70.091933370431065</v>
      </c>
      <c r="E341" s="9">
        <f t="shared" si="45"/>
        <v>1534.074733296236</v>
      </c>
      <c r="F341" s="20"/>
      <c r="G341" s="9">
        <f t="shared" si="41"/>
        <v>1534.074733296236</v>
      </c>
      <c r="H341" s="16" t="str">
        <f t="shared" si="42"/>
        <v/>
      </c>
    </row>
    <row r="342" spans="1:8" x14ac:dyDescent="0.2">
      <c r="A342" s="7">
        <f t="shared" si="39"/>
        <v>10</v>
      </c>
      <c r="B342" s="8">
        <f t="shared" si="40"/>
        <v>2042</v>
      </c>
      <c r="C342" s="9">
        <f t="shared" si="43"/>
        <v>-22497.445279422984</v>
      </c>
      <c r="D342" s="9">
        <f t="shared" si="44"/>
        <v>-65.617548731650373</v>
      </c>
      <c r="E342" s="9">
        <f t="shared" si="45"/>
        <v>1538.5491179350165</v>
      </c>
      <c r="F342" s="20"/>
      <c r="G342" s="9">
        <f t="shared" si="41"/>
        <v>1538.5491179350165</v>
      </c>
      <c r="H342" s="16" t="str">
        <f t="shared" si="42"/>
        <v/>
      </c>
    </row>
    <row r="343" spans="1:8" x14ac:dyDescent="0.2">
      <c r="A343" s="7">
        <f t="shared" si="39"/>
        <v>11</v>
      </c>
      <c r="B343" s="8">
        <f t="shared" si="40"/>
        <v>2042</v>
      </c>
      <c r="C343" s="9">
        <f t="shared" si="43"/>
        <v>-20958.896161487966</v>
      </c>
      <c r="D343" s="9">
        <f t="shared" si="44"/>
        <v>-61.130113804339906</v>
      </c>
      <c r="E343" s="9">
        <f t="shared" si="45"/>
        <v>1543.036552862327</v>
      </c>
      <c r="F343" s="20"/>
      <c r="G343" s="9">
        <f t="shared" si="41"/>
        <v>1543.036552862327</v>
      </c>
      <c r="H343" s="16" t="str">
        <f t="shared" si="42"/>
        <v/>
      </c>
    </row>
    <row r="344" spans="1:8" x14ac:dyDescent="0.2">
      <c r="A344" s="7">
        <f t="shared" si="39"/>
        <v>12</v>
      </c>
      <c r="B344" s="8">
        <f t="shared" si="40"/>
        <v>2042</v>
      </c>
      <c r="C344" s="9">
        <f t="shared" si="43"/>
        <v>-19415.85960862564</v>
      </c>
      <c r="D344" s="9">
        <f t="shared" si="44"/>
        <v>-56.629590525158129</v>
      </c>
      <c r="E344" s="9">
        <f t="shared" si="45"/>
        <v>1547.5370761415088</v>
      </c>
      <c r="F344" s="20"/>
      <c r="G344" s="9">
        <f t="shared" si="41"/>
        <v>1547.5370761415088</v>
      </c>
      <c r="H344" s="16" t="str">
        <f t="shared" si="42"/>
        <v/>
      </c>
    </row>
    <row r="345" spans="1:8" x14ac:dyDescent="0.2">
      <c r="A345" s="7">
        <f t="shared" si="39"/>
        <v>1</v>
      </c>
      <c r="B345" s="8">
        <f t="shared" si="40"/>
        <v>2043</v>
      </c>
      <c r="C345" s="9">
        <f t="shared" si="43"/>
        <v>-17868.322532484133</v>
      </c>
      <c r="D345" s="9">
        <f t="shared" si="44"/>
        <v>-52.115940719745396</v>
      </c>
      <c r="E345" s="9">
        <f t="shared" si="45"/>
        <v>1552.0507259469216</v>
      </c>
      <c r="F345" s="20"/>
      <c r="G345" s="9">
        <f t="shared" si="41"/>
        <v>1552.0507259469216</v>
      </c>
      <c r="H345" s="16" t="str">
        <f t="shared" si="42"/>
        <v/>
      </c>
    </row>
    <row r="346" spans="1:8" x14ac:dyDescent="0.2">
      <c r="A346" s="7">
        <f t="shared" si="39"/>
        <v>2</v>
      </c>
      <c r="B346" s="8">
        <f t="shared" si="40"/>
        <v>2043</v>
      </c>
      <c r="C346" s="9">
        <f t="shared" si="43"/>
        <v>-16316.271806537212</v>
      </c>
      <c r="D346" s="9">
        <f t="shared" si="44"/>
        <v>-47.589126102400208</v>
      </c>
      <c r="E346" s="9">
        <f t="shared" si="45"/>
        <v>1556.5775405642667</v>
      </c>
      <c r="F346" s="20"/>
      <c r="G346" s="9">
        <f t="shared" si="41"/>
        <v>1556.5775405642667</v>
      </c>
      <c r="H346" s="16" t="str">
        <f t="shared" si="42"/>
        <v/>
      </c>
    </row>
    <row r="347" spans="1:8" x14ac:dyDescent="0.2">
      <c r="A347" s="7">
        <f t="shared" si="39"/>
        <v>3</v>
      </c>
      <c r="B347" s="8">
        <f t="shared" si="40"/>
        <v>2043</v>
      </c>
      <c r="C347" s="9">
        <f t="shared" si="43"/>
        <v>-14759.694265972945</v>
      </c>
      <c r="D347" s="9">
        <f t="shared" si="44"/>
        <v>-43.049108275754428</v>
      </c>
      <c r="E347" s="9">
        <f t="shared" si="45"/>
        <v>1561.1175583909126</v>
      </c>
      <c r="F347" s="20"/>
      <c r="G347" s="9">
        <f t="shared" si="41"/>
        <v>1561.1175583909126</v>
      </c>
      <c r="H347" s="16" t="str">
        <f t="shared" si="42"/>
        <v/>
      </c>
    </row>
    <row r="348" spans="1:8" x14ac:dyDescent="0.2">
      <c r="A348" s="7">
        <f t="shared" si="39"/>
        <v>4</v>
      </c>
      <c r="B348" s="8">
        <f t="shared" si="40"/>
        <v>2043</v>
      </c>
      <c r="C348" s="9">
        <f t="shared" si="43"/>
        <v>-13198.576707582033</v>
      </c>
      <c r="D348" s="9">
        <f t="shared" si="44"/>
        <v>-38.495848730447598</v>
      </c>
      <c r="E348" s="9">
        <f t="shared" si="45"/>
        <v>1565.6708179362195</v>
      </c>
      <c r="F348" s="20"/>
      <c r="G348" s="9">
        <f t="shared" si="41"/>
        <v>1565.6708179362195</v>
      </c>
      <c r="H348" s="16" t="str">
        <f t="shared" si="42"/>
        <v/>
      </c>
    </row>
    <row r="349" spans="1:8" x14ac:dyDescent="0.2">
      <c r="A349" s="7">
        <f t="shared" si="39"/>
        <v>5</v>
      </c>
      <c r="B349" s="8">
        <f t="shared" si="40"/>
        <v>2043</v>
      </c>
      <c r="C349" s="9">
        <f t="shared" si="43"/>
        <v>-11632.905889645814</v>
      </c>
      <c r="D349" s="9">
        <f t="shared" si="44"/>
        <v>-33.929308844800296</v>
      </c>
      <c r="E349" s="9">
        <f t="shared" si="45"/>
        <v>1570.2373578218667</v>
      </c>
      <c r="F349" s="20"/>
      <c r="G349" s="9">
        <f t="shared" si="41"/>
        <v>1570.2373578218667</v>
      </c>
      <c r="H349" s="16" t="str">
        <f t="shared" si="42"/>
        <v/>
      </c>
    </row>
    <row r="350" spans="1:8" x14ac:dyDescent="0.2">
      <c r="A350" s="7">
        <f t="shared" si="39"/>
        <v>6</v>
      </c>
      <c r="B350" s="8">
        <f t="shared" si="40"/>
        <v>2043</v>
      </c>
      <c r="C350" s="9">
        <f t="shared" si="43"/>
        <v>-10062.668531823947</v>
      </c>
      <c r="D350" s="9">
        <f t="shared" si="44"/>
        <v>-29.349449884486514</v>
      </c>
      <c r="E350" s="9">
        <f t="shared" si="45"/>
        <v>1574.8172167821804</v>
      </c>
      <c r="F350" s="20"/>
      <c r="G350" s="9">
        <f t="shared" si="41"/>
        <v>1574.8172167821804</v>
      </c>
      <c r="H350" s="16" t="str">
        <f t="shared" si="42"/>
        <v/>
      </c>
    </row>
    <row r="351" spans="1:8" x14ac:dyDescent="0.2">
      <c r="A351" s="7">
        <f t="shared" si="39"/>
        <v>7</v>
      </c>
      <c r="B351" s="8">
        <f t="shared" si="40"/>
        <v>2043</v>
      </c>
      <c r="C351" s="9">
        <f t="shared" si="43"/>
        <v>-8487.8513150417675</v>
      </c>
      <c r="D351" s="9">
        <f t="shared" si="44"/>
        <v>-24.75623300220516</v>
      </c>
      <c r="E351" s="9">
        <f t="shared" si="45"/>
        <v>1579.4104336644618</v>
      </c>
      <c r="F351" s="20"/>
      <c r="G351" s="9">
        <f t="shared" si="41"/>
        <v>1579.4104336644618</v>
      </c>
      <c r="H351" s="16" t="str">
        <f t="shared" si="42"/>
        <v/>
      </c>
    </row>
    <row r="352" spans="1:8" x14ac:dyDescent="0.2">
      <c r="A352" s="7">
        <f t="shared" si="39"/>
        <v>8</v>
      </c>
      <c r="B352" s="8">
        <f t="shared" si="40"/>
        <v>2043</v>
      </c>
      <c r="C352" s="9">
        <f t="shared" si="43"/>
        <v>-6908.4408813773061</v>
      </c>
      <c r="D352" s="9">
        <f t="shared" si="44"/>
        <v>-20.149619237350478</v>
      </c>
      <c r="E352" s="9">
        <f t="shared" si="45"/>
        <v>1584.0170474293166</v>
      </c>
      <c r="F352" s="20"/>
      <c r="G352" s="9">
        <f t="shared" si="41"/>
        <v>1584.0170474293166</v>
      </c>
      <c r="H352" s="16" t="str">
        <f t="shared" si="42"/>
        <v/>
      </c>
    </row>
    <row r="353" spans="1:8" x14ac:dyDescent="0.2">
      <c r="A353" s="7">
        <f t="shared" si="39"/>
        <v>9</v>
      </c>
      <c r="B353" s="8">
        <f t="shared" si="40"/>
        <v>2043</v>
      </c>
      <c r="C353" s="9">
        <f t="shared" si="43"/>
        <v>-5324.4238339479898</v>
      </c>
      <c r="D353" s="9">
        <f t="shared" si="44"/>
        <v>-15.529569515681638</v>
      </c>
      <c r="E353" s="9">
        <f t="shared" si="45"/>
        <v>1588.6370971509853</v>
      </c>
      <c r="F353" s="20"/>
      <c r="G353" s="9">
        <f t="shared" si="41"/>
        <v>1588.6370971509853</v>
      </c>
      <c r="H353" s="16" t="str">
        <f t="shared" si="42"/>
        <v/>
      </c>
    </row>
    <row r="354" spans="1:8" x14ac:dyDescent="0.2">
      <c r="A354" s="7">
        <f t="shared" si="39"/>
        <v>10</v>
      </c>
      <c r="B354" s="8">
        <f t="shared" si="40"/>
        <v>2043</v>
      </c>
      <c r="C354" s="9">
        <f t="shared" si="43"/>
        <v>-3735.7867367970048</v>
      </c>
      <c r="D354" s="9">
        <f t="shared" si="44"/>
        <v>-10.896044648991264</v>
      </c>
      <c r="E354" s="9">
        <f t="shared" si="45"/>
        <v>1593.2706220176758</v>
      </c>
      <c r="F354" s="20"/>
      <c r="G354" s="9">
        <f t="shared" si="41"/>
        <v>1593.2706220176758</v>
      </c>
      <c r="H354" s="16" t="str">
        <f t="shared" si="42"/>
        <v/>
      </c>
    </row>
    <row r="355" spans="1:8" x14ac:dyDescent="0.2">
      <c r="A355" s="7">
        <f t="shared" si="39"/>
        <v>11</v>
      </c>
      <c r="B355" s="8">
        <f t="shared" si="40"/>
        <v>2043</v>
      </c>
      <c r="C355" s="9">
        <f t="shared" si="43"/>
        <v>-2142.5161147793287</v>
      </c>
      <c r="D355" s="9">
        <f t="shared" si="44"/>
        <v>-6.2490053347730425</v>
      </c>
      <c r="E355" s="9">
        <f t="shared" si="45"/>
        <v>1597.9176613318939</v>
      </c>
      <c r="F355" s="20"/>
      <c r="G355" s="9">
        <f t="shared" si="41"/>
        <v>1597.9176613318939</v>
      </c>
      <c r="H355" s="16" t="str">
        <f t="shared" si="42"/>
        <v/>
      </c>
    </row>
    <row r="356" spans="1:8" x14ac:dyDescent="0.2">
      <c r="A356" s="7">
        <f t="shared" si="39"/>
        <v>12</v>
      </c>
      <c r="B356" s="8">
        <f t="shared" si="40"/>
        <v>2043</v>
      </c>
      <c r="C356" s="9">
        <f t="shared" si="43"/>
        <v>-544.59845344743485</v>
      </c>
      <c r="D356" s="9">
        <f t="shared" si="44"/>
        <v>-1.5884121558883519</v>
      </c>
      <c r="E356" s="9">
        <f t="shared" si="45"/>
        <v>546.18686560332321</v>
      </c>
      <c r="F356" s="20"/>
      <c r="G356" s="9">
        <f t="shared" si="41"/>
        <v>546.18686560332321</v>
      </c>
      <c r="H356" s="16" t="str">
        <f t="shared" si="42"/>
        <v/>
      </c>
    </row>
    <row r="357" spans="1:8" x14ac:dyDescent="0.2">
      <c r="A357" s="7">
        <f t="shared" si="39"/>
        <v>1</v>
      </c>
      <c r="B357" s="8">
        <f t="shared" si="40"/>
        <v>2044</v>
      </c>
      <c r="C357" s="9">
        <f t="shared" si="43"/>
        <v>0</v>
      </c>
      <c r="D357" s="9">
        <f t="shared" si="44"/>
        <v>0</v>
      </c>
      <c r="E357" s="9">
        <f t="shared" si="45"/>
        <v>0</v>
      </c>
      <c r="F357" s="20"/>
      <c r="G357" s="9">
        <f t="shared" si="41"/>
        <v>0</v>
      </c>
      <c r="H357" s="16" t="str">
        <f t="shared" si="42"/>
        <v>abgezahlt!</v>
      </c>
    </row>
    <row r="358" spans="1:8" x14ac:dyDescent="0.2">
      <c r="A358" s="7">
        <f t="shared" si="39"/>
        <v>2</v>
      </c>
      <c r="B358" s="8">
        <f t="shared" si="40"/>
        <v>2044</v>
      </c>
      <c r="C358" s="9">
        <f t="shared" si="43"/>
        <v>0</v>
      </c>
      <c r="D358" s="9">
        <f t="shared" si="44"/>
        <v>0</v>
      </c>
      <c r="E358" s="9">
        <f t="shared" si="45"/>
        <v>0</v>
      </c>
      <c r="F358" s="20"/>
      <c r="G358" s="9">
        <f t="shared" si="41"/>
        <v>0</v>
      </c>
      <c r="H358" s="16" t="str">
        <f t="shared" si="42"/>
        <v>abgezahlt!</v>
      </c>
    </row>
    <row r="359" spans="1:8" x14ac:dyDescent="0.2">
      <c r="A359" s="7">
        <f t="shared" si="39"/>
        <v>3</v>
      </c>
      <c r="B359" s="8">
        <f t="shared" si="40"/>
        <v>2044</v>
      </c>
      <c r="C359" s="9">
        <f t="shared" si="43"/>
        <v>0</v>
      </c>
      <c r="D359" s="9">
        <f t="shared" si="44"/>
        <v>0</v>
      </c>
      <c r="E359" s="9">
        <f t="shared" si="45"/>
        <v>0</v>
      </c>
      <c r="F359" s="20"/>
      <c r="G359" s="9">
        <f t="shared" si="41"/>
        <v>0</v>
      </c>
      <c r="H359" s="16" t="str">
        <f t="shared" si="42"/>
        <v>abgezahlt!</v>
      </c>
    </row>
    <row r="360" spans="1:8" x14ac:dyDescent="0.2">
      <c r="A360" s="7">
        <f t="shared" si="39"/>
        <v>4</v>
      </c>
      <c r="B360" s="8">
        <f t="shared" si="40"/>
        <v>2044</v>
      </c>
      <c r="C360" s="9">
        <f t="shared" si="43"/>
        <v>0</v>
      </c>
      <c r="D360" s="9">
        <f t="shared" si="44"/>
        <v>0</v>
      </c>
      <c r="E360" s="9">
        <f t="shared" si="45"/>
        <v>0</v>
      </c>
      <c r="F360" s="20"/>
      <c r="G360" s="9">
        <f t="shared" si="41"/>
        <v>0</v>
      </c>
      <c r="H360" s="16" t="str">
        <f t="shared" si="42"/>
        <v>abgezahlt!</v>
      </c>
    </row>
    <row r="361" spans="1:8" x14ac:dyDescent="0.2">
      <c r="A361" s="7">
        <f t="shared" si="39"/>
        <v>5</v>
      </c>
      <c r="B361" s="8">
        <f t="shared" si="40"/>
        <v>2044</v>
      </c>
      <c r="C361" s="9">
        <f t="shared" si="43"/>
        <v>0</v>
      </c>
      <c r="D361" s="9">
        <f t="shared" si="44"/>
        <v>0</v>
      </c>
      <c r="E361" s="9">
        <f t="shared" si="45"/>
        <v>0</v>
      </c>
      <c r="F361" s="20"/>
      <c r="G361" s="9">
        <f t="shared" si="41"/>
        <v>0</v>
      </c>
      <c r="H361" s="16" t="str">
        <f t="shared" si="42"/>
        <v>abgezahlt!</v>
      </c>
    </row>
    <row r="362" spans="1:8" x14ac:dyDescent="0.2">
      <c r="A362" s="7">
        <f t="shared" si="39"/>
        <v>6</v>
      </c>
      <c r="B362" s="8">
        <f t="shared" si="40"/>
        <v>2044</v>
      </c>
      <c r="C362" s="9">
        <f t="shared" si="43"/>
        <v>0</v>
      </c>
      <c r="D362" s="9">
        <f t="shared" si="44"/>
        <v>0</v>
      </c>
      <c r="E362" s="9">
        <f t="shared" si="45"/>
        <v>0</v>
      </c>
      <c r="F362" s="20"/>
      <c r="G362" s="9">
        <f t="shared" si="41"/>
        <v>0</v>
      </c>
      <c r="H362" s="16" t="str">
        <f t="shared" si="42"/>
        <v>abgezahlt!</v>
      </c>
    </row>
    <row r="363" spans="1:8" x14ac:dyDescent="0.2">
      <c r="A363" s="7">
        <f t="shared" si="39"/>
        <v>7</v>
      </c>
      <c r="B363" s="8">
        <f t="shared" si="40"/>
        <v>2044</v>
      </c>
      <c r="C363" s="9">
        <f t="shared" si="43"/>
        <v>0</v>
      </c>
      <c r="D363" s="9">
        <f t="shared" si="44"/>
        <v>0</v>
      </c>
      <c r="E363" s="9">
        <f t="shared" si="45"/>
        <v>0</v>
      </c>
      <c r="F363" s="20"/>
      <c r="G363" s="9">
        <f t="shared" si="41"/>
        <v>0</v>
      </c>
      <c r="H363" s="16" t="str">
        <f t="shared" si="42"/>
        <v>abgezahlt!</v>
      </c>
    </row>
    <row r="364" spans="1:8" x14ac:dyDescent="0.2">
      <c r="A364" s="7">
        <f t="shared" si="39"/>
        <v>8</v>
      </c>
      <c r="B364" s="8">
        <f t="shared" si="40"/>
        <v>2044</v>
      </c>
      <c r="C364" s="9">
        <f t="shared" si="43"/>
        <v>0</v>
      </c>
      <c r="D364" s="9">
        <f t="shared" si="44"/>
        <v>0</v>
      </c>
      <c r="E364" s="9">
        <f t="shared" si="45"/>
        <v>0</v>
      </c>
      <c r="F364" s="20"/>
      <c r="G364" s="9">
        <f t="shared" si="41"/>
        <v>0</v>
      </c>
      <c r="H364" s="16" t="str">
        <f t="shared" si="42"/>
        <v>abgezahlt!</v>
      </c>
    </row>
    <row r="365" spans="1:8" x14ac:dyDescent="0.2">
      <c r="A365" s="7">
        <f t="shared" si="39"/>
        <v>9</v>
      </c>
      <c r="B365" s="8">
        <f t="shared" si="40"/>
        <v>2044</v>
      </c>
      <c r="C365" s="9">
        <f t="shared" si="43"/>
        <v>0</v>
      </c>
      <c r="D365" s="9">
        <f t="shared" si="44"/>
        <v>0</v>
      </c>
      <c r="E365" s="9">
        <f t="shared" si="45"/>
        <v>0</v>
      </c>
      <c r="F365" s="20"/>
      <c r="G365" s="9">
        <f t="shared" si="41"/>
        <v>0</v>
      </c>
      <c r="H365" s="16" t="str">
        <f t="shared" si="42"/>
        <v>abgezahlt!</v>
      </c>
    </row>
    <row r="366" spans="1:8" x14ac:dyDescent="0.2">
      <c r="A366" s="7">
        <f t="shared" si="39"/>
        <v>10</v>
      </c>
      <c r="B366" s="8">
        <f t="shared" si="40"/>
        <v>2044</v>
      </c>
      <c r="C366" s="9">
        <f t="shared" si="43"/>
        <v>0</v>
      </c>
      <c r="D366" s="9">
        <f t="shared" si="44"/>
        <v>0</v>
      </c>
      <c r="E366" s="9">
        <f t="shared" si="45"/>
        <v>0</v>
      </c>
      <c r="F366" s="20"/>
      <c r="G366" s="9">
        <f t="shared" si="41"/>
        <v>0</v>
      </c>
      <c r="H366" s="16" t="str">
        <f t="shared" si="42"/>
        <v>abgezahlt!</v>
      </c>
    </row>
    <row r="367" spans="1:8" x14ac:dyDescent="0.2">
      <c r="A367" s="7">
        <f t="shared" si="39"/>
        <v>11</v>
      </c>
      <c r="B367" s="8">
        <f t="shared" si="40"/>
        <v>2044</v>
      </c>
      <c r="C367" s="9">
        <f t="shared" si="43"/>
        <v>0</v>
      </c>
      <c r="D367" s="9">
        <f t="shared" si="44"/>
        <v>0</v>
      </c>
      <c r="E367" s="9">
        <f t="shared" si="45"/>
        <v>0</v>
      </c>
      <c r="F367" s="20"/>
      <c r="G367" s="9">
        <f t="shared" si="41"/>
        <v>0</v>
      </c>
      <c r="H367" s="16" t="str">
        <f t="shared" si="42"/>
        <v>abgezahlt!</v>
      </c>
    </row>
    <row r="368" spans="1:8" x14ac:dyDescent="0.2">
      <c r="A368" s="7">
        <f t="shared" si="39"/>
        <v>12</v>
      </c>
      <c r="B368" s="8">
        <f t="shared" si="40"/>
        <v>2044</v>
      </c>
      <c r="C368" s="9">
        <f t="shared" si="43"/>
        <v>0</v>
      </c>
      <c r="D368" s="9">
        <f t="shared" si="44"/>
        <v>0</v>
      </c>
      <c r="E368" s="9">
        <f t="shared" si="45"/>
        <v>0</v>
      </c>
      <c r="F368" s="20"/>
      <c r="G368" s="9">
        <f t="shared" si="41"/>
        <v>0</v>
      </c>
      <c r="H368" s="16" t="str">
        <f t="shared" si="42"/>
        <v>abgezahlt!</v>
      </c>
    </row>
    <row r="369" spans="1:8" x14ac:dyDescent="0.2">
      <c r="A369" s="7">
        <f t="shared" si="39"/>
        <v>1</v>
      </c>
      <c r="B369" s="8">
        <f t="shared" si="40"/>
        <v>2045</v>
      </c>
      <c r="C369" s="9">
        <f t="shared" si="43"/>
        <v>0</v>
      </c>
      <c r="D369" s="9">
        <f t="shared" si="44"/>
        <v>0</v>
      </c>
      <c r="E369" s="9">
        <f t="shared" si="45"/>
        <v>0</v>
      </c>
      <c r="F369" s="20"/>
      <c r="G369" s="9">
        <f t="shared" si="41"/>
        <v>0</v>
      </c>
      <c r="H369" s="16" t="str">
        <f t="shared" si="42"/>
        <v>abgezahlt!</v>
      </c>
    </row>
    <row r="370" spans="1:8" x14ac:dyDescent="0.2">
      <c r="A370" s="7">
        <f t="shared" si="39"/>
        <v>2</v>
      </c>
      <c r="B370" s="8">
        <f t="shared" si="40"/>
        <v>2045</v>
      </c>
      <c r="C370" s="9">
        <f t="shared" si="43"/>
        <v>0</v>
      </c>
      <c r="D370" s="9">
        <f t="shared" si="44"/>
        <v>0</v>
      </c>
      <c r="E370" s="9">
        <f t="shared" si="45"/>
        <v>0</v>
      </c>
      <c r="F370" s="20"/>
      <c r="G370" s="9">
        <f t="shared" si="41"/>
        <v>0</v>
      </c>
      <c r="H370" s="16" t="str">
        <f t="shared" si="42"/>
        <v>abgezahlt!</v>
      </c>
    </row>
    <row r="371" spans="1:8" x14ac:dyDescent="0.2">
      <c r="A371" s="7">
        <f t="shared" si="39"/>
        <v>3</v>
      </c>
      <c r="B371" s="8">
        <f t="shared" si="40"/>
        <v>2045</v>
      </c>
      <c r="C371" s="9">
        <f t="shared" si="43"/>
        <v>0</v>
      </c>
      <c r="D371" s="9">
        <f t="shared" si="44"/>
        <v>0</v>
      </c>
      <c r="E371" s="9">
        <f t="shared" si="45"/>
        <v>0</v>
      </c>
      <c r="F371" s="20"/>
      <c r="G371" s="9">
        <f t="shared" si="41"/>
        <v>0</v>
      </c>
      <c r="H371" s="16" t="str">
        <f t="shared" si="42"/>
        <v>abgezahlt!</v>
      </c>
    </row>
    <row r="372" spans="1:8" x14ac:dyDescent="0.2">
      <c r="A372" s="7">
        <f t="shared" si="39"/>
        <v>4</v>
      </c>
      <c r="B372" s="8">
        <f t="shared" si="40"/>
        <v>2045</v>
      </c>
      <c r="C372" s="9">
        <f t="shared" si="43"/>
        <v>0</v>
      </c>
      <c r="D372" s="9">
        <f t="shared" si="44"/>
        <v>0</v>
      </c>
      <c r="E372" s="9">
        <f t="shared" si="45"/>
        <v>0</v>
      </c>
      <c r="F372" s="20"/>
      <c r="G372" s="9">
        <f t="shared" si="41"/>
        <v>0</v>
      </c>
      <c r="H372" s="16" t="str">
        <f t="shared" si="42"/>
        <v>abgezahlt!</v>
      </c>
    </row>
    <row r="373" spans="1:8" x14ac:dyDescent="0.2">
      <c r="A373" s="7">
        <f t="shared" si="39"/>
        <v>5</v>
      </c>
      <c r="B373" s="8">
        <f t="shared" si="40"/>
        <v>2045</v>
      </c>
      <c r="C373" s="9">
        <f t="shared" si="43"/>
        <v>0</v>
      </c>
      <c r="D373" s="9">
        <f t="shared" si="44"/>
        <v>0</v>
      </c>
      <c r="E373" s="9">
        <f t="shared" si="45"/>
        <v>0</v>
      </c>
      <c r="F373" s="20"/>
      <c r="G373" s="9">
        <f t="shared" si="41"/>
        <v>0</v>
      </c>
      <c r="H373" s="16" t="str">
        <f t="shared" si="42"/>
        <v>abgezahlt!</v>
      </c>
    </row>
    <row r="374" spans="1:8" x14ac:dyDescent="0.2">
      <c r="A374" s="7">
        <f t="shared" si="39"/>
        <v>6</v>
      </c>
      <c r="B374" s="8">
        <f t="shared" si="40"/>
        <v>2045</v>
      </c>
      <c r="C374" s="9">
        <f t="shared" si="43"/>
        <v>0</v>
      </c>
      <c r="D374" s="9">
        <f t="shared" si="44"/>
        <v>0</v>
      </c>
      <c r="E374" s="9">
        <f t="shared" si="45"/>
        <v>0</v>
      </c>
      <c r="F374" s="20"/>
      <c r="G374" s="9">
        <f t="shared" si="41"/>
        <v>0</v>
      </c>
      <c r="H374" s="16" t="str">
        <f t="shared" si="42"/>
        <v>abgezahlt!</v>
      </c>
    </row>
    <row r="375" spans="1:8" x14ac:dyDescent="0.2">
      <c r="A375" s="7">
        <f t="shared" si="39"/>
        <v>7</v>
      </c>
      <c r="B375" s="8">
        <f t="shared" si="40"/>
        <v>2045</v>
      </c>
      <c r="C375" s="9">
        <f t="shared" si="43"/>
        <v>0</v>
      </c>
      <c r="D375" s="9">
        <f t="shared" si="44"/>
        <v>0</v>
      </c>
      <c r="E375" s="9">
        <f t="shared" si="45"/>
        <v>0</v>
      </c>
      <c r="F375" s="20"/>
      <c r="G375" s="9">
        <f t="shared" si="41"/>
        <v>0</v>
      </c>
      <c r="H375" s="16" t="str">
        <f t="shared" si="42"/>
        <v>abgezahlt!</v>
      </c>
    </row>
    <row r="376" spans="1:8" x14ac:dyDescent="0.2">
      <c r="A376" s="7">
        <f t="shared" si="39"/>
        <v>8</v>
      </c>
      <c r="B376" s="8">
        <f t="shared" si="40"/>
        <v>2045</v>
      </c>
      <c r="C376" s="9">
        <f t="shared" si="43"/>
        <v>0</v>
      </c>
      <c r="D376" s="9">
        <f t="shared" si="44"/>
        <v>0</v>
      </c>
      <c r="E376" s="9">
        <f t="shared" si="45"/>
        <v>0</v>
      </c>
      <c r="F376" s="20"/>
      <c r="G376" s="9">
        <f t="shared" si="41"/>
        <v>0</v>
      </c>
      <c r="H376" s="16" t="str">
        <f t="shared" si="42"/>
        <v>abgezahlt!</v>
      </c>
    </row>
    <row r="377" spans="1:8" x14ac:dyDescent="0.2">
      <c r="A377" s="7">
        <f t="shared" si="39"/>
        <v>9</v>
      </c>
      <c r="B377" s="8">
        <f t="shared" si="40"/>
        <v>2045</v>
      </c>
      <c r="C377" s="9">
        <f t="shared" si="43"/>
        <v>0</v>
      </c>
      <c r="D377" s="9">
        <f t="shared" si="44"/>
        <v>0</v>
      </c>
      <c r="E377" s="9">
        <f t="shared" si="45"/>
        <v>0</v>
      </c>
      <c r="F377" s="20"/>
      <c r="G377" s="9">
        <f t="shared" si="41"/>
        <v>0</v>
      </c>
      <c r="H377" s="16" t="str">
        <f t="shared" si="42"/>
        <v>abgezahlt!</v>
      </c>
    </row>
    <row r="378" spans="1:8" x14ac:dyDescent="0.2">
      <c r="A378" s="7">
        <f t="shared" ref="A378:A430" si="46">IF(A377&lt;12,A377+1,1)</f>
        <v>10</v>
      </c>
      <c r="B378" s="8">
        <f t="shared" ref="B378:B430" si="47">IF(A378=1,B377+1,B377)</f>
        <v>2045</v>
      </c>
      <c r="C378" s="9">
        <f t="shared" si="43"/>
        <v>0</v>
      </c>
      <c r="D378" s="9">
        <f t="shared" si="44"/>
        <v>0</v>
      </c>
      <c r="E378" s="9">
        <f t="shared" si="45"/>
        <v>0</v>
      </c>
      <c r="F378" s="20"/>
      <c r="G378" s="9">
        <f t="shared" si="41"/>
        <v>0</v>
      </c>
      <c r="H378" s="16" t="str">
        <f t="shared" si="42"/>
        <v>abgezahlt!</v>
      </c>
    </row>
    <row r="379" spans="1:8" x14ac:dyDescent="0.2">
      <c r="A379" s="7">
        <f t="shared" si="46"/>
        <v>11</v>
      </c>
      <c r="B379" s="8">
        <f t="shared" si="47"/>
        <v>2045</v>
      </c>
      <c r="C379" s="9">
        <f t="shared" si="43"/>
        <v>0</v>
      </c>
      <c r="D379" s="9">
        <f t="shared" si="44"/>
        <v>0</v>
      </c>
      <c r="E379" s="9">
        <f t="shared" si="45"/>
        <v>0</v>
      </c>
      <c r="F379" s="20"/>
      <c r="G379" s="9">
        <f t="shared" si="41"/>
        <v>0</v>
      </c>
      <c r="H379" s="16" t="str">
        <f t="shared" si="42"/>
        <v>abgezahlt!</v>
      </c>
    </row>
    <row r="380" spans="1:8" x14ac:dyDescent="0.2">
      <c r="A380" s="7">
        <f t="shared" si="46"/>
        <v>12</v>
      </c>
      <c r="B380" s="8">
        <f t="shared" si="47"/>
        <v>2045</v>
      </c>
      <c r="C380" s="9">
        <f t="shared" si="43"/>
        <v>0</v>
      </c>
      <c r="D380" s="9">
        <f t="shared" si="44"/>
        <v>0</v>
      </c>
      <c r="E380" s="9">
        <f t="shared" si="45"/>
        <v>0</v>
      </c>
      <c r="F380" s="20"/>
      <c r="G380" s="9">
        <f t="shared" si="41"/>
        <v>0</v>
      </c>
      <c r="H380" s="16" t="str">
        <f t="shared" si="42"/>
        <v>abgezahlt!</v>
      </c>
    </row>
    <row r="381" spans="1:8" x14ac:dyDescent="0.2">
      <c r="A381" s="7">
        <f t="shared" si="46"/>
        <v>1</v>
      </c>
      <c r="B381" s="8">
        <f t="shared" si="47"/>
        <v>2046</v>
      </c>
      <c r="C381" s="9">
        <f t="shared" si="43"/>
        <v>0</v>
      </c>
      <c r="D381" s="9">
        <f t="shared" si="44"/>
        <v>0</v>
      </c>
      <c r="E381" s="9">
        <f t="shared" si="45"/>
        <v>0</v>
      </c>
      <c r="F381" s="20"/>
      <c r="G381" s="9">
        <f t="shared" si="41"/>
        <v>0</v>
      </c>
      <c r="H381" s="16" t="str">
        <f t="shared" si="42"/>
        <v>abgezahlt!</v>
      </c>
    </row>
    <row r="382" spans="1:8" x14ac:dyDescent="0.2">
      <c r="A382" s="7">
        <f t="shared" si="46"/>
        <v>2</v>
      </c>
      <c r="B382" s="8">
        <f t="shared" si="47"/>
        <v>2046</v>
      </c>
      <c r="C382" s="9">
        <f t="shared" si="43"/>
        <v>0</v>
      </c>
      <c r="D382" s="9">
        <f t="shared" si="44"/>
        <v>0</v>
      </c>
      <c r="E382" s="9">
        <f t="shared" si="45"/>
        <v>0</v>
      </c>
      <c r="F382" s="20"/>
      <c r="G382" s="9">
        <f t="shared" si="41"/>
        <v>0</v>
      </c>
      <c r="H382" s="16" t="str">
        <f t="shared" si="42"/>
        <v>abgezahlt!</v>
      </c>
    </row>
    <row r="383" spans="1:8" x14ac:dyDescent="0.2">
      <c r="A383" s="7">
        <f t="shared" si="46"/>
        <v>3</v>
      </c>
      <c r="B383" s="8">
        <f t="shared" si="47"/>
        <v>2046</v>
      </c>
      <c r="C383" s="9">
        <f t="shared" si="43"/>
        <v>0</v>
      </c>
      <c r="D383" s="9">
        <f t="shared" si="44"/>
        <v>0</v>
      </c>
      <c r="E383" s="9">
        <f t="shared" si="45"/>
        <v>0</v>
      </c>
      <c r="F383" s="20"/>
      <c r="G383" s="9">
        <f t="shared" si="41"/>
        <v>0</v>
      </c>
      <c r="H383" s="16" t="str">
        <f t="shared" si="42"/>
        <v>abgezahlt!</v>
      </c>
    </row>
    <row r="384" spans="1:8" x14ac:dyDescent="0.2">
      <c r="A384" s="7">
        <f t="shared" si="46"/>
        <v>4</v>
      </c>
      <c r="B384" s="8">
        <f t="shared" si="47"/>
        <v>2046</v>
      </c>
      <c r="C384" s="9">
        <f t="shared" si="43"/>
        <v>0</v>
      </c>
      <c r="D384" s="9">
        <f t="shared" si="44"/>
        <v>0</v>
      </c>
      <c r="E384" s="9">
        <f t="shared" si="45"/>
        <v>0</v>
      </c>
      <c r="F384" s="20"/>
      <c r="G384" s="9">
        <f t="shared" si="41"/>
        <v>0</v>
      </c>
      <c r="H384" s="16" t="str">
        <f t="shared" si="42"/>
        <v>abgezahlt!</v>
      </c>
    </row>
    <row r="385" spans="1:8" x14ac:dyDescent="0.2">
      <c r="A385" s="7">
        <f t="shared" si="46"/>
        <v>5</v>
      </c>
      <c r="B385" s="8">
        <f t="shared" si="47"/>
        <v>2046</v>
      </c>
      <c r="C385" s="9">
        <f t="shared" si="43"/>
        <v>0</v>
      </c>
      <c r="D385" s="9">
        <f t="shared" si="44"/>
        <v>0</v>
      </c>
      <c r="E385" s="9">
        <f t="shared" si="45"/>
        <v>0</v>
      </c>
      <c r="F385" s="20"/>
      <c r="G385" s="9">
        <f t="shared" si="41"/>
        <v>0</v>
      </c>
      <c r="H385" s="16" t="str">
        <f t="shared" si="42"/>
        <v>abgezahlt!</v>
      </c>
    </row>
    <row r="386" spans="1:8" x14ac:dyDescent="0.2">
      <c r="A386" s="7">
        <f t="shared" si="46"/>
        <v>6</v>
      </c>
      <c r="B386" s="8">
        <f t="shared" si="47"/>
        <v>2046</v>
      </c>
      <c r="C386" s="9">
        <f t="shared" si="43"/>
        <v>0</v>
      </c>
      <c r="D386" s="9">
        <f t="shared" si="44"/>
        <v>0</v>
      </c>
      <c r="E386" s="9">
        <f t="shared" si="45"/>
        <v>0</v>
      </c>
      <c r="F386" s="20"/>
      <c r="G386" s="9">
        <f t="shared" si="41"/>
        <v>0</v>
      </c>
      <c r="H386" s="16" t="str">
        <f t="shared" si="42"/>
        <v>abgezahlt!</v>
      </c>
    </row>
    <row r="387" spans="1:8" x14ac:dyDescent="0.2">
      <c r="A387" s="7">
        <f t="shared" si="46"/>
        <v>7</v>
      </c>
      <c r="B387" s="8">
        <f t="shared" si="47"/>
        <v>2046</v>
      </c>
      <c r="C387" s="9">
        <f t="shared" si="43"/>
        <v>0</v>
      </c>
      <c r="D387" s="9">
        <f t="shared" si="44"/>
        <v>0</v>
      </c>
      <c r="E387" s="9">
        <f t="shared" si="45"/>
        <v>0</v>
      </c>
      <c r="F387" s="20"/>
      <c r="G387" s="9">
        <f t="shared" si="41"/>
        <v>0</v>
      </c>
      <c r="H387" s="16" t="str">
        <f t="shared" si="42"/>
        <v>abgezahlt!</v>
      </c>
    </row>
    <row r="388" spans="1:8" x14ac:dyDescent="0.2">
      <c r="A388" s="7">
        <f t="shared" si="46"/>
        <v>8</v>
      </c>
      <c r="B388" s="8">
        <f t="shared" si="47"/>
        <v>2046</v>
      </c>
      <c r="C388" s="9">
        <f t="shared" si="43"/>
        <v>0</v>
      </c>
      <c r="D388" s="9">
        <f t="shared" si="44"/>
        <v>0</v>
      </c>
      <c r="E388" s="9">
        <f t="shared" si="45"/>
        <v>0</v>
      </c>
      <c r="F388" s="20"/>
      <c r="G388" s="9">
        <f t="shared" si="41"/>
        <v>0</v>
      </c>
      <c r="H388" s="16" t="str">
        <f t="shared" si="42"/>
        <v>abgezahlt!</v>
      </c>
    </row>
    <row r="389" spans="1:8" x14ac:dyDescent="0.2">
      <c r="A389" s="7">
        <f t="shared" si="46"/>
        <v>9</v>
      </c>
      <c r="B389" s="8">
        <f t="shared" si="47"/>
        <v>2046</v>
      </c>
      <c r="C389" s="9">
        <f t="shared" si="43"/>
        <v>0</v>
      </c>
      <c r="D389" s="9">
        <f t="shared" si="44"/>
        <v>0</v>
      </c>
      <c r="E389" s="9">
        <f t="shared" si="45"/>
        <v>0</v>
      </c>
      <c r="F389" s="20"/>
      <c r="G389" s="9">
        <f t="shared" si="41"/>
        <v>0</v>
      </c>
      <c r="H389" s="16" t="str">
        <f t="shared" si="42"/>
        <v>abgezahlt!</v>
      </c>
    </row>
    <row r="390" spans="1:8" x14ac:dyDescent="0.2">
      <c r="A390" s="7">
        <f t="shared" si="46"/>
        <v>10</v>
      </c>
      <c r="B390" s="8">
        <f t="shared" si="47"/>
        <v>2046</v>
      </c>
      <c r="C390" s="9">
        <f t="shared" si="43"/>
        <v>0</v>
      </c>
      <c r="D390" s="9">
        <f t="shared" si="44"/>
        <v>0</v>
      </c>
      <c r="E390" s="9">
        <f t="shared" si="45"/>
        <v>0</v>
      </c>
      <c r="F390" s="20"/>
      <c r="G390" s="9">
        <f t="shared" si="41"/>
        <v>0</v>
      </c>
      <c r="H390" s="16" t="str">
        <f t="shared" si="42"/>
        <v>abgezahlt!</v>
      </c>
    </row>
    <row r="391" spans="1:8" x14ac:dyDescent="0.2">
      <c r="A391" s="7">
        <f t="shared" si="46"/>
        <v>11</v>
      </c>
      <c r="B391" s="8">
        <f t="shared" si="47"/>
        <v>2046</v>
      </c>
      <c r="C391" s="9">
        <f t="shared" si="43"/>
        <v>0</v>
      </c>
      <c r="D391" s="9">
        <f t="shared" si="44"/>
        <v>0</v>
      </c>
      <c r="E391" s="9">
        <f t="shared" si="45"/>
        <v>0</v>
      </c>
      <c r="F391" s="20"/>
      <c r="G391" s="9">
        <f t="shared" ref="G391:G430" si="48">E391+F391</f>
        <v>0</v>
      </c>
      <c r="H391" s="16" t="str">
        <f t="shared" si="42"/>
        <v>abgezahlt!</v>
      </c>
    </row>
    <row r="392" spans="1:8" x14ac:dyDescent="0.2">
      <c r="A392" s="7">
        <f t="shared" si="46"/>
        <v>12</v>
      </c>
      <c r="B392" s="8">
        <f t="shared" si="47"/>
        <v>2046</v>
      </c>
      <c r="C392" s="9">
        <f t="shared" si="43"/>
        <v>0</v>
      </c>
      <c r="D392" s="9">
        <f t="shared" si="44"/>
        <v>0</v>
      </c>
      <c r="E392" s="9">
        <f t="shared" si="45"/>
        <v>0</v>
      </c>
      <c r="F392" s="20"/>
      <c r="G392" s="9">
        <f t="shared" si="48"/>
        <v>0</v>
      </c>
      <c r="H392" s="16" t="str">
        <f t="shared" si="42"/>
        <v>abgezahlt!</v>
      </c>
    </row>
    <row r="393" spans="1:8" x14ac:dyDescent="0.2">
      <c r="A393" s="7">
        <f t="shared" si="46"/>
        <v>1</v>
      </c>
      <c r="B393" s="8">
        <f t="shared" si="47"/>
        <v>2047</v>
      </c>
      <c r="C393" s="9">
        <f t="shared" si="43"/>
        <v>0</v>
      </c>
      <c r="D393" s="9">
        <f t="shared" si="44"/>
        <v>0</v>
      </c>
      <c r="E393" s="9">
        <f t="shared" si="45"/>
        <v>0</v>
      </c>
      <c r="F393" s="20"/>
      <c r="G393" s="9">
        <f t="shared" si="48"/>
        <v>0</v>
      </c>
      <c r="H393" s="16" t="str">
        <f t="shared" si="42"/>
        <v>abgezahlt!</v>
      </c>
    </row>
    <row r="394" spans="1:8" x14ac:dyDescent="0.2">
      <c r="A394" s="7">
        <f t="shared" si="46"/>
        <v>2</v>
      </c>
      <c r="B394" s="8">
        <f t="shared" si="47"/>
        <v>2047</v>
      </c>
      <c r="C394" s="9">
        <f t="shared" si="43"/>
        <v>0</v>
      </c>
      <c r="D394" s="9">
        <f t="shared" si="44"/>
        <v>0</v>
      </c>
      <c r="E394" s="9">
        <f t="shared" si="45"/>
        <v>0</v>
      </c>
      <c r="F394" s="20"/>
      <c r="G394" s="9">
        <f t="shared" si="48"/>
        <v>0</v>
      </c>
      <c r="H394" s="16" t="str">
        <f t="shared" ref="H394:H430" si="49">IF(D$3=0,"",IF(C394&gt;=0,"abgezahlt!",""))</f>
        <v>abgezahlt!</v>
      </c>
    </row>
    <row r="395" spans="1:8" x14ac:dyDescent="0.2">
      <c r="A395" s="7">
        <f t="shared" si="46"/>
        <v>3</v>
      </c>
      <c r="B395" s="8">
        <f t="shared" si="47"/>
        <v>2047</v>
      </c>
      <c r="C395" s="9">
        <f t="shared" ref="C395:C430" si="50">IF(C394+G394&gt;0,0,C394+G394)</f>
        <v>0</v>
      </c>
      <c r="D395" s="9">
        <f t="shared" ref="D395:D430" si="51">C395*D$6/12</f>
        <v>0</v>
      </c>
      <c r="E395" s="9">
        <f t="shared" ref="E395:E430" si="52">IF(C395&lt;0,IF(ABS(C395+D395)&lt;=$G$3+D395,ABS(C395+D395),$G$3+D395),0)</f>
        <v>0</v>
      </c>
      <c r="F395" s="20"/>
      <c r="G395" s="9">
        <f t="shared" si="48"/>
        <v>0</v>
      </c>
      <c r="H395" s="16" t="str">
        <f t="shared" si="49"/>
        <v>abgezahlt!</v>
      </c>
    </row>
    <row r="396" spans="1:8" x14ac:dyDescent="0.2">
      <c r="A396" s="7">
        <f t="shared" si="46"/>
        <v>4</v>
      </c>
      <c r="B396" s="8">
        <f t="shared" si="47"/>
        <v>2047</v>
      </c>
      <c r="C396" s="9">
        <f t="shared" si="50"/>
        <v>0</v>
      </c>
      <c r="D396" s="9">
        <f t="shared" si="51"/>
        <v>0</v>
      </c>
      <c r="E396" s="9">
        <f t="shared" si="52"/>
        <v>0</v>
      </c>
      <c r="F396" s="20"/>
      <c r="G396" s="9">
        <f t="shared" si="48"/>
        <v>0</v>
      </c>
      <c r="H396" s="16" t="str">
        <f t="shared" si="49"/>
        <v>abgezahlt!</v>
      </c>
    </row>
    <row r="397" spans="1:8" x14ac:dyDescent="0.2">
      <c r="A397" s="7">
        <f t="shared" si="46"/>
        <v>5</v>
      </c>
      <c r="B397" s="8">
        <f t="shared" si="47"/>
        <v>2047</v>
      </c>
      <c r="C397" s="9">
        <f t="shared" si="50"/>
        <v>0</v>
      </c>
      <c r="D397" s="9">
        <f t="shared" si="51"/>
        <v>0</v>
      </c>
      <c r="E397" s="9">
        <f t="shared" si="52"/>
        <v>0</v>
      </c>
      <c r="F397" s="20"/>
      <c r="G397" s="9">
        <f t="shared" si="48"/>
        <v>0</v>
      </c>
      <c r="H397" s="16" t="str">
        <f t="shared" si="49"/>
        <v>abgezahlt!</v>
      </c>
    </row>
    <row r="398" spans="1:8" x14ac:dyDescent="0.2">
      <c r="A398" s="7">
        <f t="shared" si="46"/>
        <v>6</v>
      </c>
      <c r="B398" s="8">
        <f t="shared" si="47"/>
        <v>2047</v>
      </c>
      <c r="C398" s="9">
        <f t="shared" si="50"/>
        <v>0</v>
      </c>
      <c r="D398" s="9">
        <f t="shared" si="51"/>
        <v>0</v>
      </c>
      <c r="E398" s="9">
        <f t="shared" si="52"/>
        <v>0</v>
      </c>
      <c r="F398" s="20"/>
      <c r="G398" s="9">
        <f t="shared" si="48"/>
        <v>0</v>
      </c>
      <c r="H398" s="16" t="str">
        <f t="shared" si="49"/>
        <v>abgezahlt!</v>
      </c>
    </row>
    <row r="399" spans="1:8" x14ac:dyDescent="0.2">
      <c r="A399" s="7">
        <f t="shared" si="46"/>
        <v>7</v>
      </c>
      <c r="B399" s="8">
        <f t="shared" si="47"/>
        <v>2047</v>
      </c>
      <c r="C399" s="9">
        <f t="shared" si="50"/>
        <v>0</v>
      </c>
      <c r="D399" s="9">
        <f t="shared" si="51"/>
        <v>0</v>
      </c>
      <c r="E399" s="9">
        <f t="shared" si="52"/>
        <v>0</v>
      </c>
      <c r="F399" s="20"/>
      <c r="G399" s="9">
        <f t="shared" si="48"/>
        <v>0</v>
      </c>
      <c r="H399" s="16" t="str">
        <f t="shared" si="49"/>
        <v>abgezahlt!</v>
      </c>
    </row>
    <row r="400" spans="1:8" x14ac:dyDescent="0.2">
      <c r="A400" s="7">
        <f t="shared" si="46"/>
        <v>8</v>
      </c>
      <c r="B400" s="8">
        <f t="shared" si="47"/>
        <v>2047</v>
      </c>
      <c r="C400" s="9">
        <f t="shared" si="50"/>
        <v>0</v>
      </c>
      <c r="D400" s="9">
        <f t="shared" si="51"/>
        <v>0</v>
      </c>
      <c r="E400" s="9">
        <f t="shared" si="52"/>
        <v>0</v>
      </c>
      <c r="F400" s="20"/>
      <c r="G400" s="9">
        <f t="shared" si="48"/>
        <v>0</v>
      </c>
      <c r="H400" s="16" t="str">
        <f t="shared" si="49"/>
        <v>abgezahlt!</v>
      </c>
    </row>
    <row r="401" spans="1:8" x14ac:dyDescent="0.2">
      <c r="A401" s="7">
        <f t="shared" si="46"/>
        <v>9</v>
      </c>
      <c r="B401" s="8">
        <f t="shared" si="47"/>
        <v>2047</v>
      </c>
      <c r="C401" s="9">
        <f t="shared" si="50"/>
        <v>0</v>
      </c>
      <c r="D401" s="9">
        <f t="shared" si="51"/>
        <v>0</v>
      </c>
      <c r="E401" s="9">
        <f t="shared" si="52"/>
        <v>0</v>
      </c>
      <c r="F401" s="20"/>
      <c r="G401" s="9">
        <f t="shared" si="48"/>
        <v>0</v>
      </c>
      <c r="H401" s="16" t="str">
        <f t="shared" si="49"/>
        <v>abgezahlt!</v>
      </c>
    </row>
    <row r="402" spans="1:8" x14ac:dyDescent="0.2">
      <c r="A402" s="7">
        <f t="shared" si="46"/>
        <v>10</v>
      </c>
      <c r="B402" s="8">
        <f t="shared" si="47"/>
        <v>2047</v>
      </c>
      <c r="C402" s="9">
        <f t="shared" si="50"/>
        <v>0</v>
      </c>
      <c r="D402" s="9">
        <f t="shared" si="51"/>
        <v>0</v>
      </c>
      <c r="E402" s="9">
        <f t="shared" si="52"/>
        <v>0</v>
      </c>
      <c r="F402" s="20"/>
      <c r="G402" s="9">
        <f t="shared" si="48"/>
        <v>0</v>
      </c>
      <c r="H402" s="16" t="str">
        <f t="shared" si="49"/>
        <v>abgezahlt!</v>
      </c>
    </row>
    <row r="403" spans="1:8" x14ac:dyDescent="0.2">
      <c r="A403" s="7">
        <f t="shared" si="46"/>
        <v>11</v>
      </c>
      <c r="B403" s="8">
        <f t="shared" si="47"/>
        <v>2047</v>
      </c>
      <c r="C403" s="9">
        <f t="shared" si="50"/>
        <v>0</v>
      </c>
      <c r="D403" s="9">
        <f t="shared" si="51"/>
        <v>0</v>
      </c>
      <c r="E403" s="9">
        <f t="shared" si="52"/>
        <v>0</v>
      </c>
      <c r="F403" s="20"/>
      <c r="G403" s="9">
        <f t="shared" si="48"/>
        <v>0</v>
      </c>
      <c r="H403" s="16" t="str">
        <f t="shared" si="49"/>
        <v>abgezahlt!</v>
      </c>
    </row>
    <row r="404" spans="1:8" x14ac:dyDescent="0.2">
      <c r="A404" s="7">
        <f t="shared" si="46"/>
        <v>12</v>
      </c>
      <c r="B404" s="8">
        <f t="shared" si="47"/>
        <v>2047</v>
      </c>
      <c r="C404" s="9">
        <f t="shared" si="50"/>
        <v>0</v>
      </c>
      <c r="D404" s="9">
        <f t="shared" si="51"/>
        <v>0</v>
      </c>
      <c r="E404" s="9">
        <f t="shared" si="52"/>
        <v>0</v>
      </c>
      <c r="F404" s="20"/>
      <c r="G404" s="9">
        <f t="shared" si="48"/>
        <v>0</v>
      </c>
      <c r="H404" s="16" t="str">
        <f t="shared" si="49"/>
        <v>abgezahlt!</v>
      </c>
    </row>
    <row r="405" spans="1:8" x14ac:dyDescent="0.2">
      <c r="A405" s="7">
        <f t="shared" si="46"/>
        <v>1</v>
      </c>
      <c r="B405" s="8">
        <f t="shared" si="47"/>
        <v>2048</v>
      </c>
      <c r="C405" s="9">
        <f t="shared" si="50"/>
        <v>0</v>
      </c>
      <c r="D405" s="9">
        <f t="shared" si="51"/>
        <v>0</v>
      </c>
      <c r="E405" s="9">
        <f t="shared" si="52"/>
        <v>0</v>
      </c>
      <c r="F405" s="20"/>
      <c r="G405" s="9">
        <f t="shared" si="48"/>
        <v>0</v>
      </c>
      <c r="H405" s="16" t="str">
        <f t="shared" si="49"/>
        <v>abgezahlt!</v>
      </c>
    </row>
    <row r="406" spans="1:8" x14ac:dyDescent="0.2">
      <c r="A406" s="7">
        <f t="shared" si="46"/>
        <v>2</v>
      </c>
      <c r="B406" s="8">
        <f t="shared" si="47"/>
        <v>2048</v>
      </c>
      <c r="C406" s="9">
        <f t="shared" si="50"/>
        <v>0</v>
      </c>
      <c r="D406" s="9">
        <f t="shared" si="51"/>
        <v>0</v>
      </c>
      <c r="E406" s="9">
        <f t="shared" si="52"/>
        <v>0</v>
      </c>
      <c r="F406" s="20"/>
      <c r="G406" s="9">
        <f t="shared" si="48"/>
        <v>0</v>
      </c>
      <c r="H406" s="16" t="str">
        <f t="shared" si="49"/>
        <v>abgezahlt!</v>
      </c>
    </row>
    <row r="407" spans="1:8" x14ac:dyDescent="0.2">
      <c r="A407" s="7">
        <f t="shared" si="46"/>
        <v>3</v>
      </c>
      <c r="B407" s="8">
        <f t="shared" si="47"/>
        <v>2048</v>
      </c>
      <c r="C407" s="9">
        <f t="shared" si="50"/>
        <v>0</v>
      </c>
      <c r="D407" s="9">
        <f t="shared" si="51"/>
        <v>0</v>
      </c>
      <c r="E407" s="9">
        <f t="shared" si="52"/>
        <v>0</v>
      </c>
      <c r="F407" s="20"/>
      <c r="G407" s="9">
        <f t="shared" si="48"/>
        <v>0</v>
      </c>
      <c r="H407" s="16" t="str">
        <f t="shared" si="49"/>
        <v>abgezahlt!</v>
      </c>
    </row>
    <row r="408" spans="1:8" x14ac:dyDescent="0.2">
      <c r="A408" s="7">
        <f t="shared" si="46"/>
        <v>4</v>
      </c>
      <c r="B408" s="8">
        <f t="shared" si="47"/>
        <v>2048</v>
      </c>
      <c r="C408" s="9">
        <f t="shared" si="50"/>
        <v>0</v>
      </c>
      <c r="D408" s="9">
        <f t="shared" si="51"/>
        <v>0</v>
      </c>
      <c r="E408" s="9">
        <f t="shared" si="52"/>
        <v>0</v>
      </c>
      <c r="F408" s="20"/>
      <c r="G408" s="9">
        <f t="shared" si="48"/>
        <v>0</v>
      </c>
      <c r="H408" s="16" t="str">
        <f t="shared" si="49"/>
        <v>abgezahlt!</v>
      </c>
    </row>
    <row r="409" spans="1:8" x14ac:dyDescent="0.2">
      <c r="A409" s="7">
        <f t="shared" si="46"/>
        <v>5</v>
      </c>
      <c r="B409" s="8">
        <f t="shared" si="47"/>
        <v>2048</v>
      </c>
      <c r="C409" s="9">
        <f t="shared" si="50"/>
        <v>0</v>
      </c>
      <c r="D409" s="9">
        <f t="shared" si="51"/>
        <v>0</v>
      </c>
      <c r="E409" s="9">
        <f t="shared" si="52"/>
        <v>0</v>
      </c>
      <c r="F409" s="20"/>
      <c r="G409" s="9">
        <f t="shared" si="48"/>
        <v>0</v>
      </c>
      <c r="H409" s="16" t="str">
        <f t="shared" si="49"/>
        <v>abgezahlt!</v>
      </c>
    </row>
    <row r="410" spans="1:8" x14ac:dyDescent="0.2">
      <c r="A410" s="7">
        <f t="shared" si="46"/>
        <v>6</v>
      </c>
      <c r="B410" s="8">
        <f t="shared" si="47"/>
        <v>2048</v>
      </c>
      <c r="C410" s="9">
        <f t="shared" si="50"/>
        <v>0</v>
      </c>
      <c r="D410" s="9">
        <f t="shared" si="51"/>
        <v>0</v>
      </c>
      <c r="E410" s="9">
        <f t="shared" si="52"/>
        <v>0</v>
      </c>
      <c r="F410" s="20"/>
      <c r="G410" s="9">
        <f t="shared" si="48"/>
        <v>0</v>
      </c>
      <c r="H410" s="16" t="str">
        <f t="shared" si="49"/>
        <v>abgezahlt!</v>
      </c>
    </row>
    <row r="411" spans="1:8" x14ac:dyDescent="0.2">
      <c r="A411" s="7">
        <f t="shared" si="46"/>
        <v>7</v>
      </c>
      <c r="B411" s="8">
        <f t="shared" si="47"/>
        <v>2048</v>
      </c>
      <c r="C411" s="9">
        <f t="shared" si="50"/>
        <v>0</v>
      </c>
      <c r="D411" s="9">
        <f t="shared" si="51"/>
        <v>0</v>
      </c>
      <c r="E411" s="9">
        <f t="shared" si="52"/>
        <v>0</v>
      </c>
      <c r="F411" s="20"/>
      <c r="G411" s="9">
        <f t="shared" si="48"/>
        <v>0</v>
      </c>
      <c r="H411" s="16" t="str">
        <f t="shared" si="49"/>
        <v>abgezahlt!</v>
      </c>
    </row>
    <row r="412" spans="1:8" x14ac:dyDescent="0.2">
      <c r="A412" s="7">
        <f t="shared" si="46"/>
        <v>8</v>
      </c>
      <c r="B412" s="8">
        <f t="shared" si="47"/>
        <v>2048</v>
      </c>
      <c r="C412" s="9">
        <f t="shared" si="50"/>
        <v>0</v>
      </c>
      <c r="D412" s="9">
        <f t="shared" si="51"/>
        <v>0</v>
      </c>
      <c r="E412" s="9">
        <f t="shared" si="52"/>
        <v>0</v>
      </c>
      <c r="F412" s="20"/>
      <c r="G412" s="9">
        <f t="shared" si="48"/>
        <v>0</v>
      </c>
      <c r="H412" s="16" t="str">
        <f t="shared" si="49"/>
        <v>abgezahlt!</v>
      </c>
    </row>
    <row r="413" spans="1:8" x14ac:dyDescent="0.2">
      <c r="A413" s="7">
        <f t="shared" si="46"/>
        <v>9</v>
      </c>
      <c r="B413" s="8">
        <f t="shared" si="47"/>
        <v>2048</v>
      </c>
      <c r="C413" s="9">
        <f t="shared" si="50"/>
        <v>0</v>
      </c>
      <c r="D413" s="9">
        <f t="shared" si="51"/>
        <v>0</v>
      </c>
      <c r="E413" s="9">
        <f t="shared" si="52"/>
        <v>0</v>
      </c>
      <c r="F413" s="20"/>
      <c r="G413" s="9">
        <f t="shared" si="48"/>
        <v>0</v>
      </c>
      <c r="H413" s="16" t="str">
        <f t="shared" si="49"/>
        <v>abgezahlt!</v>
      </c>
    </row>
    <row r="414" spans="1:8" x14ac:dyDescent="0.2">
      <c r="A414" s="7">
        <f t="shared" si="46"/>
        <v>10</v>
      </c>
      <c r="B414" s="8">
        <f t="shared" si="47"/>
        <v>2048</v>
      </c>
      <c r="C414" s="9">
        <f t="shared" si="50"/>
        <v>0</v>
      </c>
      <c r="D414" s="9">
        <f t="shared" si="51"/>
        <v>0</v>
      </c>
      <c r="E414" s="9">
        <f t="shared" si="52"/>
        <v>0</v>
      </c>
      <c r="F414" s="20"/>
      <c r="G414" s="9">
        <f t="shared" si="48"/>
        <v>0</v>
      </c>
      <c r="H414" s="16" t="str">
        <f t="shared" si="49"/>
        <v>abgezahlt!</v>
      </c>
    </row>
    <row r="415" spans="1:8" x14ac:dyDescent="0.2">
      <c r="A415" s="7">
        <f t="shared" si="46"/>
        <v>11</v>
      </c>
      <c r="B415" s="8">
        <f t="shared" si="47"/>
        <v>2048</v>
      </c>
      <c r="C415" s="9">
        <f t="shared" si="50"/>
        <v>0</v>
      </c>
      <c r="D415" s="9">
        <f t="shared" si="51"/>
        <v>0</v>
      </c>
      <c r="E415" s="9">
        <f t="shared" si="52"/>
        <v>0</v>
      </c>
      <c r="F415" s="20"/>
      <c r="G415" s="9">
        <f t="shared" si="48"/>
        <v>0</v>
      </c>
      <c r="H415" s="16" t="str">
        <f t="shared" si="49"/>
        <v>abgezahlt!</v>
      </c>
    </row>
    <row r="416" spans="1:8" x14ac:dyDescent="0.2">
      <c r="A416" s="7">
        <f t="shared" si="46"/>
        <v>12</v>
      </c>
      <c r="B416" s="8">
        <f t="shared" si="47"/>
        <v>2048</v>
      </c>
      <c r="C416" s="9">
        <f t="shared" si="50"/>
        <v>0</v>
      </c>
      <c r="D416" s="9">
        <f t="shared" si="51"/>
        <v>0</v>
      </c>
      <c r="E416" s="9">
        <f t="shared" si="52"/>
        <v>0</v>
      </c>
      <c r="F416" s="20"/>
      <c r="G416" s="9">
        <f t="shared" si="48"/>
        <v>0</v>
      </c>
      <c r="H416" s="16" t="str">
        <f t="shared" si="49"/>
        <v>abgezahlt!</v>
      </c>
    </row>
    <row r="417" spans="1:8" x14ac:dyDescent="0.2">
      <c r="A417" s="7">
        <f t="shared" si="46"/>
        <v>1</v>
      </c>
      <c r="B417" s="8">
        <f t="shared" si="47"/>
        <v>2049</v>
      </c>
      <c r="C417" s="9">
        <f t="shared" si="50"/>
        <v>0</v>
      </c>
      <c r="D417" s="9">
        <f t="shared" si="51"/>
        <v>0</v>
      </c>
      <c r="E417" s="9">
        <f t="shared" si="52"/>
        <v>0</v>
      </c>
      <c r="F417" s="20"/>
      <c r="G417" s="9">
        <f t="shared" si="48"/>
        <v>0</v>
      </c>
      <c r="H417" s="16" t="str">
        <f t="shared" si="49"/>
        <v>abgezahlt!</v>
      </c>
    </row>
    <row r="418" spans="1:8" x14ac:dyDescent="0.2">
      <c r="A418" s="7">
        <f t="shared" si="46"/>
        <v>2</v>
      </c>
      <c r="B418" s="8">
        <f t="shared" si="47"/>
        <v>2049</v>
      </c>
      <c r="C418" s="9">
        <f t="shared" si="50"/>
        <v>0</v>
      </c>
      <c r="D418" s="9">
        <f t="shared" si="51"/>
        <v>0</v>
      </c>
      <c r="E418" s="9">
        <f t="shared" si="52"/>
        <v>0</v>
      </c>
      <c r="F418" s="20"/>
      <c r="G418" s="9">
        <f t="shared" si="48"/>
        <v>0</v>
      </c>
      <c r="H418" s="16" t="str">
        <f t="shared" si="49"/>
        <v>abgezahlt!</v>
      </c>
    </row>
    <row r="419" spans="1:8" x14ac:dyDescent="0.2">
      <c r="A419" s="7">
        <f t="shared" si="46"/>
        <v>3</v>
      </c>
      <c r="B419" s="8">
        <f t="shared" si="47"/>
        <v>2049</v>
      </c>
      <c r="C419" s="9">
        <f t="shared" si="50"/>
        <v>0</v>
      </c>
      <c r="D419" s="9">
        <f t="shared" si="51"/>
        <v>0</v>
      </c>
      <c r="E419" s="9">
        <f t="shared" si="52"/>
        <v>0</v>
      </c>
      <c r="F419" s="20"/>
      <c r="G419" s="9">
        <f t="shared" si="48"/>
        <v>0</v>
      </c>
      <c r="H419" s="16" t="str">
        <f t="shared" si="49"/>
        <v>abgezahlt!</v>
      </c>
    </row>
    <row r="420" spans="1:8" x14ac:dyDescent="0.2">
      <c r="A420" s="7">
        <f t="shared" si="46"/>
        <v>4</v>
      </c>
      <c r="B420" s="8">
        <f t="shared" si="47"/>
        <v>2049</v>
      </c>
      <c r="C420" s="9">
        <f t="shared" si="50"/>
        <v>0</v>
      </c>
      <c r="D420" s="9">
        <f t="shared" si="51"/>
        <v>0</v>
      </c>
      <c r="E420" s="9">
        <f t="shared" si="52"/>
        <v>0</v>
      </c>
      <c r="F420" s="20"/>
      <c r="G420" s="9">
        <f t="shared" si="48"/>
        <v>0</v>
      </c>
      <c r="H420" s="16" t="str">
        <f t="shared" si="49"/>
        <v>abgezahlt!</v>
      </c>
    </row>
    <row r="421" spans="1:8" x14ac:dyDescent="0.2">
      <c r="A421" s="7">
        <f t="shared" si="46"/>
        <v>5</v>
      </c>
      <c r="B421" s="8">
        <f t="shared" si="47"/>
        <v>2049</v>
      </c>
      <c r="C421" s="9">
        <f t="shared" si="50"/>
        <v>0</v>
      </c>
      <c r="D421" s="9">
        <f t="shared" si="51"/>
        <v>0</v>
      </c>
      <c r="E421" s="9">
        <f t="shared" si="52"/>
        <v>0</v>
      </c>
      <c r="F421" s="20"/>
      <c r="G421" s="9">
        <f t="shared" si="48"/>
        <v>0</v>
      </c>
      <c r="H421" s="16" t="str">
        <f t="shared" si="49"/>
        <v>abgezahlt!</v>
      </c>
    </row>
    <row r="422" spans="1:8" x14ac:dyDescent="0.2">
      <c r="A422" s="7">
        <f t="shared" si="46"/>
        <v>6</v>
      </c>
      <c r="B422" s="8">
        <f t="shared" si="47"/>
        <v>2049</v>
      </c>
      <c r="C422" s="9">
        <f t="shared" si="50"/>
        <v>0</v>
      </c>
      <c r="D422" s="9">
        <f t="shared" si="51"/>
        <v>0</v>
      </c>
      <c r="E422" s="9">
        <f t="shared" si="52"/>
        <v>0</v>
      </c>
      <c r="F422" s="20"/>
      <c r="G422" s="9">
        <f t="shared" si="48"/>
        <v>0</v>
      </c>
      <c r="H422" s="16" t="str">
        <f t="shared" si="49"/>
        <v>abgezahlt!</v>
      </c>
    </row>
    <row r="423" spans="1:8" x14ac:dyDescent="0.2">
      <c r="A423" s="7">
        <f t="shared" si="46"/>
        <v>7</v>
      </c>
      <c r="B423" s="8">
        <f t="shared" si="47"/>
        <v>2049</v>
      </c>
      <c r="C423" s="9">
        <f t="shared" si="50"/>
        <v>0</v>
      </c>
      <c r="D423" s="9">
        <f t="shared" si="51"/>
        <v>0</v>
      </c>
      <c r="E423" s="9">
        <f t="shared" si="52"/>
        <v>0</v>
      </c>
      <c r="F423" s="20"/>
      <c r="G423" s="9">
        <f t="shared" si="48"/>
        <v>0</v>
      </c>
      <c r="H423" s="16" t="str">
        <f t="shared" si="49"/>
        <v>abgezahlt!</v>
      </c>
    </row>
    <row r="424" spans="1:8" x14ac:dyDescent="0.2">
      <c r="A424" s="7">
        <f t="shared" si="46"/>
        <v>8</v>
      </c>
      <c r="B424" s="8">
        <f t="shared" si="47"/>
        <v>2049</v>
      </c>
      <c r="C424" s="9">
        <f t="shared" si="50"/>
        <v>0</v>
      </c>
      <c r="D424" s="9">
        <f t="shared" si="51"/>
        <v>0</v>
      </c>
      <c r="E424" s="9">
        <f t="shared" si="52"/>
        <v>0</v>
      </c>
      <c r="F424" s="20"/>
      <c r="G424" s="9">
        <f t="shared" si="48"/>
        <v>0</v>
      </c>
      <c r="H424" s="16" t="str">
        <f t="shared" si="49"/>
        <v>abgezahlt!</v>
      </c>
    </row>
    <row r="425" spans="1:8" x14ac:dyDescent="0.2">
      <c r="A425" s="7">
        <f t="shared" si="46"/>
        <v>9</v>
      </c>
      <c r="B425" s="8">
        <f t="shared" si="47"/>
        <v>2049</v>
      </c>
      <c r="C425" s="9">
        <f t="shared" si="50"/>
        <v>0</v>
      </c>
      <c r="D425" s="9">
        <f t="shared" si="51"/>
        <v>0</v>
      </c>
      <c r="E425" s="9">
        <f t="shared" si="52"/>
        <v>0</v>
      </c>
      <c r="F425" s="20"/>
      <c r="G425" s="9">
        <f t="shared" si="48"/>
        <v>0</v>
      </c>
      <c r="H425" s="16" t="str">
        <f t="shared" si="49"/>
        <v>abgezahlt!</v>
      </c>
    </row>
    <row r="426" spans="1:8" x14ac:dyDescent="0.2">
      <c r="A426" s="7">
        <f t="shared" si="46"/>
        <v>10</v>
      </c>
      <c r="B426" s="8">
        <f t="shared" si="47"/>
        <v>2049</v>
      </c>
      <c r="C426" s="9">
        <f t="shared" si="50"/>
        <v>0</v>
      </c>
      <c r="D426" s="9">
        <f t="shared" si="51"/>
        <v>0</v>
      </c>
      <c r="E426" s="9">
        <f t="shared" si="52"/>
        <v>0</v>
      </c>
      <c r="F426" s="20"/>
      <c r="G426" s="9">
        <f t="shared" si="48"/>
        <v>0</v>
      </c>
      <c r="H426" s="16" t="str">
        <f t="shared" si="49"/>
        <v>abgezahlt!</v>
      </c>
    </row>
    <row r="427" spans="1:8" x14ac:dyDescent="0.2">
      <c r="A427" s="7">
        <f t="shared" si="46"/>
        <v>11</v>
      </c>
      <c r="B427" s="8">
        <f t="shared" si="47"/>
        <v>2049</v>
      </c>
      <c r="C427" s="9">
        <f t="shared" si="50"/>
        <v>0</v>
      </c>
      <c r="D427" s="9">
        <f t="shared" si="51"/>
        <v>0</v>
      </c>
      <c r="E427" s="9">
        <f t="shared" si="52"/>
        <v>0</v>
      </c>
      <c r="F427" s="20"/>
      <c r="G427" s="9">
        <f t="shared" si="48"/>
        <v>0</v>
      </c>
      <c r="H427" s="16" t="str">
        <f t="shared" si="49"/>
        <v>abgezahlt!</v>
      </c>
    </row>
    <row r="428" spans="1:8" x14ac:dyDescent="0.2">
      <c r="A428" s="7">
        <f t="shared" si="46"/>
        <v>12</v>
      </c>
      <c r="B428" s="8">
        <f t="shared" si="47"/>
        <v>2049</v>
      </c>
      <c r="C428" s="9">
        <f t="shared" si="50"/>
        <v>0</v>
      </c>
      <c r="D428" s="9">
        <f t="shared" si="51"/>
        <v>0</v>
      </c>
      <c r="E428" s="9">
        <f t="shared" si="52"/>
        <v>0</v>
      </c>
      <c r="F428" s="20"/>
      <c r="G428" s="9">
        <f t="shared" si="48"/>
        <v>0</v>
      </c>
      <c r="H428" s="16" t="str">
        <f t="shared" si="49"/>
        <v>abgezahlt!</v>
      </c>
    </row>
    <row r="429" spans="1:8" x14ac:dyDescent="0.2">
      <c r="A429" s="7">
        <f t="shared" si="46"/>
        <v>1</v>
      </c>
      <c r="B429" s="8">
        <f t="shared" si="47"/>
        <v>2050</v>
      </c>
      <c r="C429" s="9">
        <f t="shared" si="50"/>
        <v>0</v>
      </c>
      <c r="D429" s="9">
        <f t="shared" si="51"/>
        <v>0</v>
      </c>
      <c r="E429" s="9">
        <f t="shared" si="52"/>
        <v>0</v>
      </c>
      <c r="F429" s="20"/>
      <c r="G429" s="9">
        <f t="shared" si="48"/>
        <v>0</v>
      </c>
      <c r="H429" s="16" t="str">
        <f t="shared" si="49"/>
        <v>abgezahlt!</v>
      </c>
    </row>
    <row r="430" spans="1:8" x14ac:dyDescent="0.2">
      <c r="A430" s="7">
        <f t="shared" si="46"/>
        <v>2</v>
      </c>
      <c r="B430" s="8">
        <f t="shared" si="47"/>
        <v>2050</v>
      </c>
      <c r="C430" s="9">
        <f t="shared" si="50"/>
        <v>0</v>
      </c>
      <c r="D430" s="9">
        <f t="shared" si="51"/>
        <v>0</v>
      </c>
      <c r="E430" s="9">
        <f t="shared" si="52"/>
        <v>0</v>
      </c>
      <c r="F430" s="20"/>
      <c r="G430" s="9">
        <f t="shared" si="48"/>
        <v>0</v>
      </c>
      <c r="H430" s="16" t="str">
        <f t="shared" si="49"/>
        <v>abgezahlt!</v>
      </c>
    </row>
  </sheetData>
  <phoneticPr fontId="0" type="noConversion"/>
  <pageMargins left="0.78740157480314965" right="0.19685039370078741" top="0.39370078740157483" bottom="0.19685039370078741" header="0.51181102362204722" footer="0.11811023622047245"/>
  <pageSetup paperSize="9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H151"/>
  <sheetViews>
    <sheetView showGridLines="0" workbookViewId="0"/>
  </sheetViews>
  <sheetFormatPr baseColWidth="10" defaultRowHeight="12.75" x14ac:dyDescent="0.2"/>
  <cols>
    <col min="1" max="1" width="5.28515625" style="5" customWidth="1"/>
    <col min="2" max="2" width="5.85546875" style="5" customWidth="1"/>
    <col min="3" max="3" width="15.140625" customWidth="1"/>
    <col min="5" max="6" width="12.42578125" customWidth="1"/>
    <col min="7" max="7" width="11.7109375" customWidth="1"/>
  </cols>
  <sheetData>
    <row r="1" spans="1:8" ht="15.75" x14ac:dyDescent="0.25">
      <c r="A1" s="11" t="s">
        <v>23</v>
      </c>
      <c r="G1" s="12" t="str">
        <f>IF(DATA!$C$18="J",DATA!B7,"")</f>
        <v>Darlehen Waldstr. 23</v>
      </c>
    </row>
    <row r="2" spans="1:8" ht="19.149999999999999" customHeight="1" x14ac:dyDescent="0.2">
      <c r="A2" s="6"/>
    </row>
    <row r="3" spans="1:8" x14ac:dyDescent="0.2">
      <c r="C3" s="14" t="s">
        <v>1</v>
      </c>
      <c r="D3" s="2">
        <f>IF(DATA!C19="J",DATA!B9,0)</f>
        <v>0</v>
      </c>
      <c r="F3" s="14" t="s">
        <v>20</v>
      </c>
      <c r="G3" s="2">
        <f>(D3*(D6+E6))/4</f>
        <v>0</v>
      </c>
    </row>
    <row r="4" spans="1:8" ht="33.6" customHeight="1" x14ac:dyDescent="0.2"/>
    <row r="6" spans="1:8" x14ac:dyDescent="0.2">
      <c r="D6" s="10">
        <f>DATA!B23</f>
        <v>3.5000000000000003E-2</v>
      </c>
      <c r="E6" s="10">
        <f>DATA!B25</f>
        <v>0.02</v>
      </c>
    </row>
    <row r="7" spans="1:8" s="13" customFormat="1" ht="11.25" x14ac:dyDescent="0.2">
      <c r="A7" s="15" t="s">
        <v>11</v>
      </c>
      <c r="B7" s="15" t="s">
        <v>12</v>
      </c>
      <c r="C7" s="14" t="s">
        <v>4</v>
      </c>
      <c r="D7" s="14" t="s">
        <v>5</v>
      </c>
      <c r="E7" s="14" t="s">
        <v>6</v>
      </c>
      <c r="F7" s="14" t="s">
        <v>7</v>
      </c>
      <c r="G7" s="14" t="s">
        <v>8</v>
      </c>
      <c r="H7" s="15" t="s">
        <v>22</v>
      </c>
    </row>
    <row r="8" spans="1:8" x14ac:dyDescent="0.2">
      <c r="D8" s="1"/>
    </row>
    <row r="9" spans="1:8" x14ac:dyDescent="0.2">
      <c r="A9" s="7">
        <f>DATA!B15</f>
        <v>2</v>
      </c>
      <c r="B9" s="8">
        <f>DATA!B12</f>
        <v>2015</v>
      </c>
      <c r="C9" s="9">
        <f>-D3</f>
        <v>0</v>
      </c>
      <c r="D9" s="9">
        <f>C9*D$6/4</f>
        <v>0</v>
      </c>
      <c r="E9" s="9">
        <f t="shared" ref="E9:E72" si="0">$G$3+D9</f>
        <v>0</v>
      </c>
      <c r="F9" s="20"/>
      <c r="G9" s="9">
        <f t="shared" ref="G9:G72" si="1">E9+F9</f>
        <v>0</v>
      </c>
      <c r="H9" s="16" t="str">
        <f t="shared" ref="H9:H72" si="2">IF(D$3=0,"",IF(C9&gt;=0,"abgezahlt!",""))</f>
        <v/>
      </c>
    </row>
    <row r="10" spans="1:8" x14ac:dyDescent="0.2">
      <c r="A10" s="7">
        <f>IF(A9&lt;4,A9+1,1)</f>
        <v>3</v>
      </c>
      <c r="B10" s="8">
        <f t="shared" ref="B10:B73" si="3">IF(A10=1,B9+1,B9)</f>
        <v>2015</v>
      </c>
      <c r="C10" s="9">
        <f>IF(C9+G9&gt;0,0,C9+G9)</f>
        <v>0</v>
      </c>
      <c r="D10" s="9">
        <f>C10*D$6/4</f>
        <v>0</v>
      </c>
      <c r="E10" s="9">
        <f>IF(C10&lt;0,IF(ABS(C10+D10)&lt;=$G$3+D10,ABS(C10+D10),$G$3+D10),0)</f>
        <v>0</v>
      </c>
      <c r="F10" s="20"/>
      <c r="G10" s="9">
        <f>E10+F10</f>
        <v>0</v>
      </c>
      <c r="H10" s="16" t="str">
        <f t="shared" si="2"/>
        <v/>
      </c>
    </row>
    <row r="11" spans="1:8" x14ac:dyDescent="0.2">
      <c r="A11" s="7">
        <f t="shared" ref="A11:A74" si="4">IF(A10&lt;4,A10+1,1)</f>
        <v>4</v>
      </c>
      <c r="B11" s="8">
        <f t="shared" si="3"/>
        <v>2015</v>
      </c>
      <c r="C11" s="9">
        <f t="shared" ref="C11:C74" si="5">IF(C10+G10&gt;0,0,C10+G10)</f>
        <v>0</v>
      </c>
      <c r="D11" s="9">
        <f t="shared" ref="D11:D74" si="6">C11*D$6/4</f>
        <v>0</v>
      </c>
      <c r="E11" s="9">
        <f t="shared" ref="E11:E74" si="7">IF(C11&lt;0,IF(ABS(C11+D11)&lt;=$G$3+D11,ABS(C11+D11),$G$3+D11),0)</f>
        <v>0</v>
      </c>
      <c r="F11" s="20"/>
      <c r="G11" s="9">
        <f t="shared" ref="G11:G74" si="8">E11+F11</f>
        <v>0</v>
      </c>
      <c r="H11" s="16" t="str">
        <f t="shared" si="2"/>
        <v/>
      </c>
    </row>
    <row r="12" spans="1:8" x14ac:dyDescent="0.2">
      <c r="A12" s="7">
        <f t="shared" si="4"/>
        <v>1</v>
      </c>
      <c r="B12" s="8">
        <f t="shared" si="3"/>
        <v>2016</v>
      </c>
      <c r="C12" s="9">
        <f t="shared" si="5"/>
        <v>0</v>
      </c>
      <c r="D12" s="9">
        <f t="shared" si="6"/>
        <v>0</v>
      </c>
      <c r="E12" s="9">
        <f t="shared" si="7"/>
        <v>0</v>
      </c>
      <c r="F12" s="20"/>
      <c r="G12" s="9">
        <f t="shared" si="8"/>
        <v>0</v>
      </c>
      <c r="H12" s="16" t="str">
        <f t="shared" si="2"/>
        <v/>
      </c>
    </row>
    <row r="13" spans="1:8" x14ac:dyDescent="0.2">
      <c r="A13" s="7">
        <f t="shared" si="4"/>
        <v>2</v>
      </c>
      <c r="B13" s="8">
        <f t="shared" si="3"/>
        <v>2016</v>
      </c>
      <c r="C13" s="9">
        <f t="shared" si="5"/>
        <v>0</v>
      </c>
      <c r="D13" s="9">
        <f t="shared" si="6"/>
        <v>0</v>
      </c>
      <c r="E13" s="9">
        <f t="shared" si="7"/>
        <v>0</v>
      </c>
      <c r="F13" s="20"/>
      <c r="G13" s="9">
        <f t="shared" si="8"/>
        <v>0</v>
      </c>
      <c r="H13" s="16" t="str">
        <f t="shared" si="2"/>
        <v/>
      </c>
    </row>
    <row r="14" spans="1:8" x14ac:dyDescent="0.2">
      <c r="A14" s="7">
        <f t="shared" si="4"/>
        <v>3</v>
      </c>
      <c r="B14" s="8">
        <f t="shared" si="3"/>
        <v>2016</v>
      </c>
      <c r="C14" s="9">
        <f t="shared" si="5"/>
        <v>0</v>
      </c>
      <c r="D14" s="9">
        <f t="shared" si="6"/>
        <v>0</v>
      </c>
      <c r="E14" s="9">
        <f t="shared" si="7"/>
        <v>0</v>
      </c>
      <c r="F14" s="20"/>
      <c r="G14" s="9">
        <f t="shared" si="8"/>
        <v>0</v>
      </c>
      <c r="H14" s="16" t="str">
        <f t="shared" si="2"/>
        <v/>
      </c>
    </row>
    <row r="15" spans="1:8" x14ac:dyDescent="0.2">
      <c r="A15" s="7">
        <f t="shared" si="4"/>
        <v>4</v>
      </c>
      <c r="B15" s="8">
        <f t="shared" si="3"/>
        <v>2016</v>
      </c>
      <c r="C15" s="9">
        <f t="shared" si="5"/>
        <v>0</v>
      </c>
      <c r="D15" s="9">
        <f t="shared" si="6"/>
        <v>0</v>
      </c>
      <c r="E15" s="9">
        <f t="shared" si="7"/>
        <v>0</v>
      </c>
      <c r="F15" s="20"/>
      <c r="G15" s="9">
        <f t="shared" si="8"/>
        <v>0</v>
      </c>
      <c r="H15" s="16" t="str">
        <f t="shared" si="2"/>
        <v/>
      </c>
    </row>
    <row r="16" spans="1:8" x14ac:dyDescent="0.2">
      <c r="A16" s="7">
        <f t="shared" si="4"/>
        <v>1</v>
      </c>
      <c r="B16" s="8">
        <f t="shared" si="3"/>
        <v>2017</v>
      </c>
      <c r="C16" s="9">
        <f t="shared" si="5"/>
        <v>0</v>
      </c>
      <c r="D16" s="9">
        <f t="shared" si="6"/>
        <v>0</v>
      </c>
      <c r="E16" s="9">
        <f t="shared" si="7"/>
        <v>0</v>
      </c>
      <c r="F16" s="20"/>
      <c r="G16" s="9">
        <f t="shared" si="8"/>
        <v>0</v>
      </c>
      <c r="H16" s="16" t="str">
        <f t="shared" si="2"/>
        <v/>
      </c>
    </row>
    <row r="17" spans="1:8" x14ac:dyDescent="0.2">
      <c r="A17" s="7">
        <f t="shared" si="4"/>
        <v>2</v>
      </c>
      <c r="B17" s="8">
        <f t="shared" si="3"/>
        <v>2017</v>
      </c>
      <c r="C17" s="9">
        <f t="shared" si="5"/>
        <v>0</v>
      </c>
      <c r="D17" s="9">
        <f t="shared" si="6"/>
        <v>0</v>
      </c>
      <c r="E17" s="9">
        <f t="shared" si="7"/>
        <v>0</v>
      </c>
      <c r="F17" s="20"/>
      <c r="G17" s="9">
        <f t="shared" si="8"/>
        <v>0</v>
      </c>
      <c r="H17" s="16" t="str">
        <f t="shared" si="2"/>
        <v/>
      </c>
    </row>
    <row r="18" spans="1:8" x14ac:dyDescent="0.2">
      <c r="A18" s="7">
        <f t="shared" si="4"/>
        <v>3</v>
      </c>
      <c r="B18" s="8">
        <f t="shared" si="3"/>
        <v>2017</v>
      </c>
      <c r="C18" s="9">
        <f t="shared" si="5"/>
        <v>0</v>
      </c>
      <c r="D18" s="9">
        <f t="shared" si="6"/>
        <v>0</v>
      </c>
      <c r="E18" s="9">
        <f t="shared" si="7"/>
        <v>0</v>
      </c>
      <c r="F18" s="20"/>
      <c r="G18" s="9">
        <f t="shared" si="8"/>
        <v>0</v>
      </c>
      <c r="H18" s="16" t="str">
        <f t="shared" si="2"/>
        <v/>
      </c>
    </row>
    <row r="19" spans="1:8" x14ac:dyDescent="0.2">
      <c r="A19" s="7">
        <f t="shared" si="4"/>
        <v>4</v>
      </c>
      <c r="B19" s="8">
        <f t="shared" si="3"/>
        <v>2017</v>
      </c>
      <c r="C19" s="9">
        <f t="shared" si="5"/>
        <v>0</v>
      </c>
      <c r="D19" s="9">
        <f t="shared" si="6"/>
        <v>0</v>
      </c>
      <c r="E19" s="9">
        <f t="shared" si="7"/>
        <v>0</v>
      </c>
      <c r="F19" s="20"/>
      <c r="G19" s="9">
        <f t="shared" si="8"/>
        <v>0</v>
      </c>
      <c r="H19" s="16" t="str">
        <f t="shared" si="2"/>
        <v/>
      </c>
    </row>
    <row r="20" spans="1:8" x14ac:dyDescent="0.2">
      <c r="A20" s="7">
        <f t="shared" si="4"/>
        <v>1</v>
      </c>
      <c r="B20" s="8">
        <f t="shared" si="3"/>
        <v>2018</v>
      </c>
      <c r="C20" s="9">
        <f t="shared" si="5"/>
        <v>0</v>
      </c>
      <c r="D20" s="9">
        <f t="shared" si="6"/>
        <v>0</v>
      </c>
      <c r="E20" s="9">
        <f t="shared" si="7"/>
        <v>0</v>
      </c>
      <c r="F20" s="20"/>
      <c r="G20" s="9">
        <f t="shared" si="8"/>
        <v>0</v>
      </c>
      <c r="H20" s="16" t="str">
        <f t="shared" si="2"/>
        <v/>
      </c>
    </row>
    <row r="21" spans="1:8" x14ac:dyDescent="0.2">
      <c r="A21" s="7">
        <f t="shared" si="4"/>
        <v>2</v>
      </c>
      <c r="B21" s="8">
        <f t="shared" si="3"/>
        <v>2018</v>
      </c>
      <c r="C21" s="9">
        <f t="shared" si="5"/>
        <v>0</v>
      </c>
      <c r="D21" s="9">
        <f t="shared" si="6"/>
        <v>0</v>
      </c>
      <c r="E21" s="9">
        <f t="shared" si="7"/>
        <v>0</v>
      </c>
      <c r="F21" s="20"/>
      <c r="G21" s="9">
        <f t="shared" si="8"/>
        <v>0</v>
      </c>
      <c r="H21" s="16" t="str">
        <f t="shared" si="2"/>
        <v/>
      </c>
    </row>
    <row r="22" spans="1:8" x14ac:dyDescent="0.2">
      <c r="A22" s="7">
        <f t="shared" si="4"/>
        <v>3</v>
      </c>
      <c r="B22" s="8">
        <f t="shared" si="3"/>
        <v>2018</v>
      </c>
      <c r="C22" s="9">
        <f t="shared" si="5"/>
        <v>0</v>
      </c>
      <c r="D22" s="9">
        <f t="shared" si="6"/>
        <v>0</v>
      </c>
      <c r="E22" s="9">
        <f t="shared" si="7"/>
        <v>0</v>
      </c>
      <c r="F22" s="20"/>
      <c r="G22" s="9">
        <f t="shared" si="8"/>
        <v>0</v>
      </c>
      <c r="H22" s="16" t="str">
        <f t="shared" si="2"/>
        <v/>
      </c>
    </row>
    <row r="23" spans="1:8" x14ac:dyDescent="0.2">
      <c r="A23" s="7">
        <f t="shared" si="4"/>
        <v>4</v>
      </c>
      <c r="B23" s="8">
        <f t="shared" si="3"/>
        <v>2018</v>
      </c>
      <c r="C23" s="9">
        <f t="shared" si="5"/>
        <v>0</v>
      </c>
      <c r="D23" s="9">
        <f t="shared" si="6"/>
        <v>0</v>
      </c>
      <c r="E23" s="9">
        <f t="shared" si="7"/>
        <v>0</v>
      </c>
      <c r="F23" s="20"/>
      <c r="G23" s="9">
        <f t="shared" si="8"/>
        <v>0</v>
      </c>
      <c r="H23" s="16" t="str">
        <f t="shared" si="2"/>
        <v/>
      </c>
    </row>
    <row r="24" spans="1:8" x14ac:dyDescent="0.2">
      <c r="A24" s="7">
        <f t="shared" si="4"/>
        <v>1</v>
      </c>
      <c r="B24" s="8">
        <f t="shared" si="3"/>
        <v>2019</v>
      </c>
      <c r="C24" s="9">
        <f t="shared" si="5"/>
        <v>0</v>
      </c>
      <c r="D24" s="9">
        <f t="shared" si="6"/>
        <v>0</v>
      </c>
      <c r="E24" s="9">
        <f t="shared" si="7"/>
        <v>0</v>
      </c>
      <c r="F24" s="20"/>
      <c r="G24" s="9">
        <f t="shared" si="8"/>
        <v>0</v>
      </c>
      <c r="H24" s="16" t="str">
        <f t="shared" si="2"/>
        <v/>
      </c>
    </row>
    <row r="25" spans="1:8" x14ac:dyDescent="0.2">
      <c r="A25" s="7">
        <f t="shared" si="4"/>
        <v>2</v>
      </c>
      <c r="B25" s="8">
        <f t="shared" si="3"/>
        <v>2019</v>
      </c>
      <c r="C25" s="9">
        <f t="shared" si="5"/>
        <v>0</v>
      </c>
      <c r="D25" s="9">
        <f t="shared" si="6"/>
        <v>0</v>
      </c>
      <c r="E25" s="9">
        <f t="shared" si="7"/>
        <v>0</v>
      </c>
      <c r="F25" s="20"/>
      <c r="G25" s="9">
        <f t="shared" si="8"/>
        <v>0</v>
      </c>
      <c r="H25" s="16" t="str">
        <f t="shared" si="2"/>
        <v/>
      </c>
    </row>
    <row r="26" spans="1:8" x14ac:dyDescent="0.2">
      <c r="A26" s="7">
        <f t="shared" si="4"/>
        <v>3</v>
      </c>
      <c r="B26" s="8">
        <f t="shared" si="3"/>
        <v>2019</v>
      </c>
      <c r="C26" s="9">
        <f t="shared" si="5"/>
        <v>0</v>
      </c>
      <c r="D26" s="9">
        <f t="shared" si="6"/>
        <v>0</v>
      </c>
      <c r="E26" s="9">
        <f t="shared" si="7"/>
        <v>0</v>
      </c>
      <c r="F26" s="20"/>
      <c r="G26" s="9">
        <f t="shared" si="8"/>
        <v>0</v>
      </c>
      <c r="H26" s="16" t="str">
        <f t="shared" si="2"/>
        <v/>
      </c>
    </row>
    <row r="27" spans="1:8" x14ac:dyDescent="0.2">
      <c r="A27" s="7">
        <f t="shared" si="4"/>
        <v>4</v>
      </c>
      <c r="B27" s="8">
        <f t="shared" si="3"/>
        <v>2019</v>
      </c>
      <c r="C27" s="9">
        <f t="shared" si="5"/>
        <v>0</v>
      </c>
      <c r="D27" s="9">
        <f t="shared" si="6"/>
        <v>0</v>
      </c>
      <c r="E27" s="9">
        <f t="shared" si="7"/>
        <v>0</v>
      </c>
      <c r="F27" s="20"/>
      <c r="G27" s="9">
        <f t="shared" si="8"/>
        <v>0</v>
      </c>
      <c r="H27" s="16" t="str">
        <f t="shared" si="2"/>
        <v/>
      </c>
    </row>
    <row r="28" spans="1:8" x14ac:dyDescent="0.2">
      <c r="A28" s="7">
        <f t="shared" si="4"/>
        <v>1</v>
      </c>
      <c r="B28" s="8">
        <f t="shared" si="3"/>
        <v>2020</v>
      </c>
      <c r="C28" s="9">
        <f t="shared" si="5"/>
        <v>0</v>
      </c>
      <c r="D28" s="9">
        <f t="shared" si="6"/>
        <v>0</v>
      </c>
      <c r="E28" s="9">
        <f t="shared" si="7"/>
        <v>0</v>
      </c>
      <c r="F28" s="20"/>
      <c r="G28" s="9">
        <f t="shared" si="8"/>
        <v>0</v>
      </c>
      <c r="H28" s="16" t="str">
        <f t="shared" si="2"/>
        <v/>
      </c>
    </row>
    <row r="29" spans="1:8" x14ac:dyDescent="0.2">
      <c r="A29" s="7">
        <f t="shared" si="4"/>
        <v>2</v>
      </c>
      <c r="B29" s="8">
        <f t="shared" si="3"/>
        <v>2020</v>
      </c>
      <c r="C29" s="9">
        <f t="shared" si="5"/>
        <v>0</v>
      </c>
      <c r="D29" s="9">
        <f t="shared" si="6"/>
        <v>0</v>
      </c>
      <c r="E29" s="9">
        <f t="shared" si="7"/>
        <v>0</v>
      </c>
      <c r="F29" s="20"/>
      <c r="G29" s="9">
        <f t="shared" si="8"/>
        <v>0</v>
      </c>
      <c r="H29" s="16" t="str">
        <f t="shared" si="2"/>
        <v/>
      </c>
    </row>
    <row r="30" spans="1:8" x14ac:dyDescent="0.2">
      <c r="A30" s="7">
        <f t="shared" si="4"/>
        <v>3</v>
      </c>
      <c r="B30" s="8">
        <f t="shared" si="3"/>
        <v>2020</v>
      </c>
      <c r="C30" s="9">
        <f t="shared" si="5"/>
        <v>0</v>
      </c>
      <c r="D30" s="9">
        <f t="shared" si="6"/>
        <v>0</v>
      </c>
      <c r="E30" s="9">
        <f t="shared" si="7"/>
        <v>0</v>
      </c>
      <c r="F30" s="20"/>
      <c r="G30" s="9">
        <f t="shared" si="8"/>
        <v>0</v>
      </c>
      <c r="H30" s="16" t="str">
        <f t="shared" si="2"/>
        <v/>
      </c>
    </row>
    <row r="31" spans="1:8" x14ac:dyDescent="0.2">
      <c r="A31" s="7">
        <f t="shared" si="4"/>
        <v>4</v>
      </c>
      <c r="B31" s="8">
        <f t="shared" si="3"/>
        <v>2020</v>
      </c>
      <c r="C31" s="9">
        <f t="shared" si="5"/>
        <v>0</v>
      </c>
      <c r="D31" s="9">
        <f t="shared" si="6"/>
        <v>0</v>
      </c>
      <c r="E31" s="9">
        <f t="shared" si="7"/>
        <v>0</v>
      </c>
      <c r="F31" s="20"/>
      <c r="G31" s="9">
        <f t="shared" si="8"/>
        <v>0</v>
      </c>
      <c r="H31" s="16" t="str">
        <f t="shared" si="2"/>
        <v/>
      </c>
    </row>
    <row r="32" spans="1:8" x14ac:dyDescent="0.2">
      <c r="A32" s="7">
        <f t="shared" si="4"/>
        <v>1</v>
      </c>
      <c r="B32" s="8">
        <f t="shared" si="3"/>
        <v>2021</v>
      </c>
      <c r="C32" s="9">
        <f t="shared" si="5"/>
        <v>0</v>
      </c>
      <c r="D32" s="9">
        <f t="shared" si="6"/>
        <v>0</v>
      </c>
      <c r="E32" s="9">
        <f t="shared" si="7"/>
        <v>0</v>
      </c>
      <c r="F32" s="20"/>
      <c r="G32" s="9">
        <f t="shared" si="8"/>
        <v>0</v>
      </c>
      <c r="H32" s="16" t="str">
        <f t="shared" si="2"/>
        <v/>
      </c>
    </row>
    <row r="33" spans="1:8" x14ac:dyDescent="0.2">
      <c r="A33" s="7">
        <f t="shared" si="4"/>
        <v>2</v>
      </c>
      <c r="B33" s="8">
        <f t="shared" si="3"/>
        <v>2021</v>
      </c>
      <c r="C33" s="9">
        <f t="shared" si="5"/>
        <v>0</v>
      </c>
      <c r="D33" s="9">
        <f t="shared" si="6"/>
        <v>0</v>
      </c>
      <c r="E33" s="9">
        <f t="shared" si="7"/>
        <v>0</v>
      </c>
      <c r="F33" s="20"/>
      <c r="G33" s="9">
        <f t="shared" si="8"/>
        <v>0</v>
      </c>
      <c r="H33" s="16" t="str">
        <f t="shared" si="2"/>
        <v/>
      </c>
    </row>
    <row r="34" spans="1:8" x14ac:dyDescent="0.2">
      <c r="A34" s="7">
        <f t="shared" si="4"/>
        <v>3</v>
      </c>
      <c r="B34" s="8">
        <f t="shared" si="3"/>
        <v>2021</v>
      </c>
      <c r="C34" s="9">
        <f t="shared" si="5"/>
        <v>0</v>
      </c>
      <c r="D34" s="9">
        <f t="shared" si="6"/>
        <v>0</v>
      </c>
      <c r="E34" s="9">
        <f t="shared" si="7"/>
        <v>0</v>
      </c>
      <c r="F34" s="20"/>
      <c r="G34" s="9">
        <f t="shared" si="8"/>
        <v>0</v>
      </c>
      <c r="H34" s="16" t="str">
        <f t="shared" si="2"/>
        <v/>
      </c>
    </row>
    <row r="35" spans="1:8" x14ac:dyDescent="0.2">
      <c r="A35" s="7">
        <f t="shared" si="4"/>
        <v>4</v>
      </c>
      <c r="B35" s="8">
        <f t="shared" si="3"/>
        <v>2021</v>
      </c>
      <c r="C35" s="9">
        <f t="shared" si="5"/>
        <v>0</v>
      </c>
      <c r="D35" s="9">
        <f t="shared" si="6"/>
        <v>0</v>
      </c>
      <c r="E35" s="9">
        <f t="shared" si="7"/>
        <v>0</v>
      </c>
      <c r="F35" s="20"/>
      <c r="G35" s="9">
        <f t="shared" si="8"/>
        <v>0</v>
      </c>
      <c r="H35" s="16" t="str">
        <f t="shared" si="2"/>
        <v/>
      </c>
    </row>
    <row r="36" spans="1:8" x14ac:dyDescent="0.2">
      <c r="A36" s="7">
        <f t="shared" si="4"/>
        <v>1</v>
      </c>
      <c r="B36" s="8">
        <f t="shared" si="3"/>
        <v>2022</v>
      </c>
      <c r="C36" s="9">
        <f t="shared" si="5"/>
        <v>0</v>
      </c>
      <c r="D36" s="9">
        <f t="shared" si="6"/>
        <v>0</v>
      </c>
      <c r="E36" s="9">
        <f t="shared" si="7"/>
        <v>0</v>
      </c>
      <c r="F36" s="20"/>
      <c r="G36" s="9">
        <f t="shared" si="8"/>
        <v>0</v>
      </c>
      <c r="H36" s="16" t="str">
        <f t="shared" si="2"/>
        <v/>
      </c>
    </row>
    <row r="37" spans="1:8" x14ac:dyDescent="0.2">
      <c r="A37" s="7">
        <f t="shared" si="4"/>
        <v>2</v>
      </c>
      <c r="B37" s="8">
        <f t="shared" si="3"/>
        <v>2022</v>
      </c>
      <c r="C37" s="9">
        <f t="shared" si="5"/>
        <v>0</v>
      </c>
      <c r="D37" s="9">
        <f t="shared" si="6"/>
        <v>0</v>
      </c>
      <c r="E37" s="9">
        <f t="shared" si="7"/>
        <v>0</v>
      </c>
      <c r="F37" s="20"/>
      <c r="G37" s="9">
        <f t="shared" si="8"/>
        <v>0</v>
      </c>
      <c r="H37" s="16" t="str">
        <f t="shared" si="2"/>
        <v/>
      </c>
    </row>
    <row r="38" spans="1:8" x14ac:dyDescent="0.2">
      <c r="A38" s="7">
        <f t="shared" si="4"/>
        <v>3</v>
      </c>
      <c r="B38" s="8">
        <f t="shared" si="3"/>
        <v>2022</v>
      </c>
      <c r="C38" s="9">
        <f t="shared" si="5"/>
        <v>0</v>
      </c>
      <c r="D38" s="9">
        <f t="shared" si="6"/>
        <v>0</v>
      </c>
      <c r="E38" s="9">
        <f t="shared" si="7"/>
        <v>0</v>
      </c>
      <c r="F38" s="20"/>
      <c r="G38" s="9">
        <f t="shared" si="8"/>
        <v>0</v>
      </c>
      <c r="H38" s="16" t="str">
        <f t="shared" si="2"/>
        <v/>
      </c>
    </row>
    <row r="39" spans="1:8" x14ac:dyDescent="0.2">
      <c r="A39" s="7">
        <f t="shared" si="4"/>
        <v>4</v>
      </c>
      <c r="B39" s="8">
        <f t="shared" si="3"/>
        <v>2022</v>
      </c>
      <c r="C39" s="9">
        <f t="shared" si="5"/>
        <v>0</v>
      </c>
      <c r="D39" s="9">
        <f t="shared" si="6"/>
        <v>0</v>
      </c>
      <c r="E39" s="9">
        <f t="shared" si="7"/>
        <v>0</v>
      </c>
      <c r="F39" s="20"/>
      <c r="G39" s="9">
        <f t="shared" si="8"/>
        <v>0</v>
      </c>
      <c r="H39" s="16" t="str">
        <f t="shared" si="2"/>
        <v/>
      </c>
    </row>
    <row r="40" spans="1:8" x14ac:dyDescent="0.2">
      <c r="A40" s="7">
        <f t="shared" si="4"/>
        <v>1</v>
      </c>
      <c r="B40" s="8">
        <f t="shared" si="3"/>
        <v>2023</v>
      </c>
      <c r="C40" s="9">
        <f t="shared" si="5"/>
        <v>0</v>
      </c>
      <c r="D40" s="9">
        <f t="shared" si="6"/>
        <v>0</v>
      </c>
      <c r="E40" s="9">
        <f t="shared" si="7"/>
        <v>0</v>
      </c>
      <c r="F40" s="20"/>
      <c r="G40" s="9">
        <f t="shared" si="8"/>
        <v>0</v>
      </c>
      <c r="H40" s="16" t="str">
        <f t="shared" si="2"/>
        <v/>
      </c>
    </row>
    <row r="41" spans="1:8" x14ac:dyDescent="0.2">
      <c r="A41" s="7">
        <f t="shared" si="4"/>
        <v>2</v>
      </c>
      <c r="B41" s="8">
        <f t="shared" si="3"/>
        <v>2023</v>
      </c>
      <c r="C41" s="9">
        <f t="shared" si="5"/>
        <v>0</v>
      </c>
      <c r="D41" s="9">
        <f t="shared" si="6"/>
        <v>0</v>
      </c>
      <c r="E41" s="9">
        <f t="shared" si="7"/>
        <v>0</v>
      </c>
      <c r="F41" s="20"/>
      <c r="G41" s="9">
        <f t="shared" si="8"/>
        <v>0</v>
      </c>
      <c r="H41" s="16" t="str">
        <f t="shared" si="2"/>
        <v/>
      </c>
    </row>
    <row r="42" spans="1:8" x14ac:dyDescent="0.2">
      <c r="A42" s="7">
        <f t="shared" si="4"/>
        <v>3</v>
      </c>
      <c r="B42" s="8">
        <f t="shared" si="3"/>
        <v>2023</v>
      </c>
      <c r="C42" s="9">
        <f t="shared" si="5"/>
        <v>0</v>
      </c>
      <c r="D42" s="9">
        <f t="shared" si="6"/>
        <v>0</v>
      </c>
      <c r="E42" s="9">
        <f t="shared" si="7"/>
        <v>0</v>
      </c>
      <c r="F42" s="20"/>
      <c r="G42" s="9">
        <f t="shared" si="8"/>
        <v>0</v>
      </c>
      <c r="H42" s="16" t="str">
        <f t="shared" si="2"/>
        <v/>
      </c>
    </row>
    <row r="43" spans="1:8" x14ac:dyDescent="0.2">
      <c r="A43" s="7">
        <f t="shared" si="4"/>
        <v>4</v>
      </c>
      <c r="B43" s="8">
        <f t="shared" si="3"/>
        <v>2023</v>
      </c>
      <c r="C43" s="9">
        <f t="shared" si="5"/>
        <v>0</v>
      </c>
      <c r="D43" s="9">
        <f t="shared" si="6"/>
        <v>0</v>
      </c>
      <c r="E43" s="9">
        <f t="shared" si="7"/>
        <v>0</v>
      </c>
      <c r="F43" s="20"/>
      <c r="G43" s="9">
        <f t="shared" si="8"/>
        <v>0</v>
      </c>
      <c r="H43" s="16" t="str">
        <f t="shared" si="2"/>
        <v/>
      </c>
    </row>
    <row r="44" spans="1:8" x14ac:dyDescent="0.2">
      <c r="A44" s="7">
        <f t="shared" si="4"/>
        <v>1</v>
      </c>
      <c r="B44" s="8">
        <f t="shared" si="3"/>
        <v>2024</v>
      </c>
      <c r="C44" s="9">
        <f t="shared" si="5"/>
        <v>0</v>
      </c>
      <c r="D44" s="9">
        <f t="shared" si="6"/>
        <v>0</v>
      </c>
      <c r="E44" s="9">
        <f t="shared" si="7"/>
        <v>0</v>
      </c>
      <c r="F44" s="20"/>
      <c r="G44" s="9">
        <f t="shared" si="8"/>
        <v>0</v>
      </c>
      <c r="H44" s="16" t="str">
        <f t="shared" si="2"/>
        <v/>
      </c>
    </row>
    <row r="45" spans="1:8" x14ac:dyDescent="0.2">
      <c r="A45" s="7">
        <f t="shared" si="4"/>
        <v>2</v>
      </c>
      <c r="B45" s="8">
        <f t="shared" si="3"/>
        <v>2024</v>
      </c>
      <c r="C45" s="9">
        <f t="shared" si="5"/>
        <v>0</v>
      </c>
      <c r="D45" s="9">
        <f t="shared" si="6"/>
        <v>0</v>
      </c>
      <c r="E45" s="9">
        <f t="shared" si="7"/>
        <v>0</v>
      </c>
      <c r="F45" s="20"/>
      <c r="G45" s="9">
        <f t="shared" si="8"/>
        <v>0</v>
      </c>
      <c r="H45" s="16" t="str">
        <f t="shared" si="2"/>
        <v/>
      </c>
    </row>
    <row r="46" spans="1:8" x14ac:dyDescent="0.2">
      <c r="A46" s="7">
        <f t="shared" si="4"/>
        <v>3</v>
      </c>
      <c r="B46" s="8">
        <f t="shared" si="3"/>
        <v>2024</v>
      </c>
      <c r="C46" s="9">
        <f t="shared" si="5"/>
        <v>0</v>
      </c>
      <c r="D46" s="9">
        <f t="shared" si="6"/>
        <v>0</v>
      </c>
      <c r="E46" s="9">
        <f t="shared" si="7"/>
        <v>0</v>
      </c>
      <c r="F46" s="20"/>
      <c r="G46" s="9">
        <f t="shared" si="8"/>
        <v>0</v>
      </c>
      <c r="H46" s="16" t="str">
        <f t="shared" si="2"/>
        <v/>
      </c>
    </row>
    <row r="47" spans="1:8" x14ac:dyDescent="0.2">
      <c r="A47" s="7">
        <f t="shared" si="4"/>
        <v>4</v>
      </c>
      <c r="B47" s="8">
        <f t="shared" si="3"/>
        <v>2024</v>
      </c>
      <c r="C47" s="9">
        <f t="shared" si="5"/>
        <v>0</v>
      </c>
      <c r="D47" s="9">
        <f t="shared" si="6"/>
        <v>0</v>
      </c>
      <c r="E47" s="9">
        <f t="shared" si="7"/>
        <v>0</v>
      </c>
      <c r="F47" s="20"/>
      <c r="G47" s="9">
        <f t="shared" si="8"/>
        <v>0</v>
      </c>
      <c r="H47" s="16" t="str">
        <f t="shared" si="2"/>
        <v/>
      </c>
    </row>
    <row r="48" spans="1:8" x14ac:dyDescent="0.2">
      <c r="A48" s="7">
        <f t="shared" si="4"/>
        <v>1</v>
      </c>
      <c r="B48" s="8">
        <f t="shared" si="3"/>
        <v>2025</v>
      </c>
      <c r="C48" s="9">
        <f t="shared" si="5"/>
        <v>0</v>
      </c>
      <c r="D48" s="9">
        <f t="shared" si="6"/>
        <v>0</v>
      </c>
      <c r="E48" s="9">
        <f t="shared" si="7"/>
        <v>0</v>
      </c>
      <c r="F48" s="20"/>
      <c r="G48" s="9">
        <f t="shared" si="8"/>
        <v>0</v>
      </c>
      <c r="H48" s="16" t="str">
        <f t="shared" si="2"/>
        <v/>
      </c>
    </row>
    <row r="49" spans="1:8" x14ac:dyDescent="0.2">
      <c r="A49" s="7">
        <f t="shared" si="4"/>
        <v>2</v>
      </c>
      <c r="B49" s="8">
        <f t="shared" si="3"/>
        <v>2025</v>
      </c>
      <c r="C49" s="9">
        <f t="shared" si="5"/>
        <v>0</v>
      </c>
      <c r="D49" s="9">
        <f t="shared" si="6"/>
        <v>0</v>
      </c>
      <c r="E49" s="9">
        <f t="shared" si="7"/>
        <v>0</v>
      </c>
      <c r="F49" s="20"/>
      <c r="G49" s="9">
        <f t="shared" si="8"/>
        <v>0</v>
      </c>
      <c r="H49" s="16" t="str">
        <f t="shared" si="2"/>
        <v/>
      </c>
    </row>
    <row r="50" spans="1:8" x14ac:dyDescent="0.2">
      <c r="A50" s="7">
        <f t="shared" si="4"/>
        <v>3</v>
      </c>
      <c r="B50" s="8">
        <f t="shared" si="3"/>
        <v>2025</v>
      </c>
      <c r="C50" s="9">
        <f t="shared" si="5"/>
        <v>0</v>
      </c>
      <c r="D50" s="9">
        <f t="shared" si="6"/>
        <v>0</v>
      </c>
      <c r="E50" s="9">
        <f t="shared" si="7"/>
        <v>0</v>
      </c>
      <c r="F50" s="20"/>
      <c r="G50" s="9">
        <f t="shared" si="8"/>
        <v>0</v>
      </c>
      <c r="H50" s="16" t="str">
        <f t="shared" si="2"/>
        <v/>
      </c>
    </row>
    <row r="51" spans="1:8" x14ac:dyDescent="0.2">
      <c r="A51" s="7">
        <f t="shared" si="4"/>
        <v>4</v>
      </c>
      <c r="B51" s="8">
        <f t="shared" si="3"/>
        <v>2025</v>
      </c>
      <c r="C51" s="9">
        <f t="shared" si="5"/>
        <v>0</v>
      </c>
      <c r="D51" s="9">
        <f t="shared" si="6"/>
        <v>0</v>
      </c>
      <c r="E51" s="9">
        <f t="shared" si="7"/>
        <v>0</v>
      </c>
      <c r="F51" s="20"/>
      <c r="G51" s="9">
        <f t="shared" si="8"/>
        <v>0</v>
      </c>
      <c r="H51" s="16" t="str">
        <f t="shared" si="2"/>
        <v/>
      </c>
    </row>
    <row r="52" spans="1:8" x14ac:dyDescent="0.2">
      <c r="A52" s="7">
        <f t="shared" si="4"/>
        <v>1</v>
      </c>
      <c r="B52" s="8">
        <f t="shared" si="3"/>
        <v>2026</v>
      </c>
      <c r="C52" s="9">
        <f t="shared" si="5"/>
        <v>0</v>
      </c>
      <c r="D52" s="9">
        <f t="shared" si="6"/>
        <v>0</v>
      </c>
      <c r="E52" s="9">
        <f t="shared" si="7"/>
        <v>0</v>
      </c>
      <c r="F52" s="20"/>
      <c r="G52" s="9">
        <f t="shared" si="8"/>
        <v>0</v>
      </c>
      <c r="H52" s="16" t="str">
        <f t="shared" si="2"/>
        <v/>
      </c>
    </row>
    <row r="53" spans="1:8" x14ac:dyDescent="0.2">
      <c r="A53" s="7">
        <f t="shared" si="4"/>
        <v>2</v>
      </c>
      <c r="B53" s="8">
        <f t="shared" si="3"/>
        <v>2026</v>
      </c>
      <c r="C53" s="9">
        <f t="shared" si="5"/>
        <v>0</v>
      </c>
      <c r="D53" s="9">
        <f t="shared" si="6"/>
        <v>0</v>
      </c>
      <c r="E53" s="9">
        <f t="shared" si="7"/>
        <v>0</v>
      </c>
      <c r="F53" s="20"/>
      <c r="G53" s="9">
        <f t="shared" si="8"/>
        <v>0</v>
      </c>
      <c r="H53" s="16" t="str">
        <f t="shared" si="2"/>
        <v/>
      </c>
    </row>
    <row r="54" spans="1:8" x14ac:dyDescent="0.2">
      <c r="A54" s="7">
        <f t="shared" si="4"/>
        <v>3</v>
      </c>
      <c r="B54" s="8">
        <f t="shared" si="3"/>
        <v>2026</v>
      </c>
      <c r="C54" s="9">
        <f t="shared" si="5"/>
        <v>0</v>
      </c>
      <c r="D54" s="9">
        <f t="shared" si="6"/>
        <v>0</v>
      </c>
      <c r="E54" s="9">
        <f t="shared" si="7"/>
        <v>0</v>
      </c>
      <c r="F54" s="20"/>
      <c r="G54" s="9">
        <f t="shared" si="8"/>
        <v>0</v>
      </c>
      <c r="H54" s="16" t="str">
        <f t="shared" si="2"/>
        <v/>
      </c>
    </row>
    <row r="55" spans="1:8" x14ac:dyDescent="0.2">
      <c r="A55" s="7">
        <f t="shared" si="4"/>
        <v>4</v>
      </c>
      <c r="B55" s="8">
        <f t="shared" si="3"/>
        <v>2026</v>
      </c>
      <c r="C55" s="9">
        <f t="shared" si="5"/>
        <v>0</v>
      </c>
      <c r="D55" s="9">
        <f t="shared" si="6"/>
        <v>0</v>
      </c>
      <c r="E55" s="9">
        <f t="shared" si="7"/>
        <v>0</v>
      </c>
      <c r="F55" s="20"/>
      <c r="G55" s="9">
        <f t="shared" si="8"/>
        <v>0</v>
      </c>
      <c r="H55" s="16" t="str">
        <f t="shared" si="2"/>
        <v/>
      </c>
    </row>
    <row r="56" spans="1:8" x14ac:dyDescent="0.2">
      <c r="A56" s="7">
        <f t="shared" si="4"/>
        <v>1</v>
      </c>
      <c r="B56" s="8">
        <f t="shared" si="3"/>
        <v>2027</v>
      </c>
      <c r="C56" s="9">
        <f t="shared" si="5"/>
        <v>0</v>
      </c>
      <c r="D56" s="9">
        <f t="shared" si="6"/>
        <v>0</v>
      </c>
      <c r="E56" s="9">
        <f t="shared" si="7"/>
        <v>0</v>
      </c>
      <c r="F56" s="20"/>
      <c r="G56" s="9">
        <f t="shared" si="8"/>
        <v>0</v>
      </c>
      <c r="H56" s="16" t="str">
        <f t="shared" si="2"/>
        <v/>
      </c>
    </row>
    <row r="57" spans="1:8" x14ac:dyDescent="0.2">
      <c r="A57" s="7">
        <f t="shared" si="4"/>
        <v>2</v>
      </c>
      <c r="B57" s="8">
        <f t="shared" si="3"/>
        <v>2027</v>
      </c>
      <c r="C57" s="9">
        <f t="shared" si="5"/>
        <v>0</v>
      </c>
      <c r="D57" s="9">
        <f t="shared" si="6"/>
        <v>0</v>
      </c>
      <c r="E57" s="9">
        <f t="shared" si="7"/>
        <v>0</v>
      </c>
      <c r="F57" s="20"/>
      <c r="G57" s="9">
        <f t="shared" si="8"/>
        <v>0</v>
      </c>
      <c r="H57" s="16" t="str">
        <f t="shared" si="2"/>
        <v/>
      </c>
    </row>
    <row r="58" spans="1:8" x14ac:dyDescent="0.2">
      <c r="A58" s="7">
        <f t="shared" si="4"/>
        <v>3</v>
      </c>
      <c r="B58" s="8">
        <f t="shared" si="3"/>
        <v>2027</v>
      </c>
      <c r="C58" s="9">
        <f t="shared" si="5"/>
        <v>0</v>
      </c>
      <c r="D58" s="9">
        <f t="shared" si="6"/>
        <v>0</v>
      </c>
      <c r="E58" s="9">
        <f t="shared" si="7"/>
        <v>0</v>
      </c>
      <c r="F58" s="20"/>
      <c r="G58" s="9">
        <f t="shared" si="8"/>
        <v>0</v>
      </c>
      <c r="H58" s="16" t="str">
        <f t="shared" si="2"/>
        <v/>
      </c>
    </row>
    <row r="59" spans="1:8" x14ac:dyDescent="0.2">
      <c r="A59" s="7">
        <f t="shared" si="4"/>
        <v>4</v>
      </c>
      <c r="B59" s="8">
        <f t="shared" si="3"/>
        <v>2027</v>
      </c>
      <c r="C59" s="9">
        <f t="shared" si="5"/>
        <v>0</v>
      </c>
      <c r="D59" s="9">
        <f t="shared" si="6"/>
        <v>0</v>
      </c>
      <c r="E59" s="9">
        <f t="shared" si="7"/>
        <v>0</v>
      </c>
      <c r="F59" s="20"/>
      <c r="G59" s="9">
        <f t="shared" si="8"/>
        <v>0</v>
      </c>
      <c r="H59" s="16" t="str">
        <f t="shared" si="2"/>
        <v/>
      </c>
    </row>
    <row r="60" spans="1:8" x14ac:dyDescent="0.2">
      <c r="A60" s="7">
        <f t="shared" si="4"/>
        <v>1</v>
      </c>
      <c r="B60" s="8">
        <f t="shared" si="3"/>
        <v>2028</v>
      </c>
      <c r="C60" s="9">
        <f t="shared" si="5"/>
        <v>0</v>
      </c>
      <c r="D60" s="9">
        <f t="shared" si="6"/>
        <v>0</v>
      </c>
      <c r="E60" s="9">
        <f t="shared" si="7"/>
        <v>0</v>
      </c>
      <c r="F60" s="20"/>
      <c r="G60" s="9">
        <f t="shared" si="8"/>
        <v>0</v>
      </c>
      <c r="H60" s="16" t="str">
        <f t="shared" si="2"/>
        <v/>
      </c>
    </row>
    <row r="61" spans="1:8" x14ac:dyDescent="0.2">
      <c r="A61" s="7">
        <f t="shared" si="4"/>
        <v>2</v>
      </c>
      <c r="B61" s="8">
        <f t="shared" si="3"/>
        <v>2028</v>
      </c>
      <c r="C61" s="9">
        <f t="shared" si="5"/>
        <v>0</v>
      </c>
      <c r="D61" s="9">
        <f t="shared" si="6"/>
        <v>0</v>
      </c>
      <c r="E61" s="9">
        <f t="shared" si="7"/>
        <v>0</v>
      </c>
      <c r="F61" s="20"/>
      <c r="G61" s="9">
        <f t="shared" si="8"/>
        <v>0</v>
      </c>
      <c r="H61" s="16" t="str">
        <f t="shared" si="2"/>
        <v/>
      </c>
    </row>
    <row r="62" spans="1:8" x14ac:dyDescent="0.2">
      <c r="A62" s="7">
        <f t="shared" si="4"/>
        <v>3</v>
      </c>
      <c r="B62" s="8">
        <f t="shared" si="3"/>
        <v>2028</v>
      </c>
      <c r="C62" s="9">
        <f t="shared" si="5"/>
        <v>0</v>
      </c>
      <c r="D62" s="9">
        <f t="shared" si="6"/>
        <v>0</v>
      </c>
      <c r="E62" s="9">
        <f t="shared" si="7"/>
        <v>0</v>
      </c>
      <c r="F62" s="20"/>
      <c r="G62" s="9">
        <f t="shared" si="8"/>
        <v>0</v>
      </c>
      <c r="H62" s="16" t="str">
        <f t="shared" si="2"/>
        <v/>
      </c>
    </row>
    <row r="63" spans="1:8" x14ac:dyDescent="0.2">
      <c r="A63" s="7">
        <f t="shared" si="4"/>
        <v>4</v>
      </c>
      <c r="B63" s="8">
        <f t="shared" si="3"/>
        <v>2028</v>
      </c>
      <c r="C63" s="9">
        <f t="shared" si="5"/>
        <v>0</v>
      </c>
      <c r="D63" s="9">
        <f t="shared" si="6"/>
        <v>0</v>
      </c>
      <c r="E63" s="9">
        <f t="shared" si="7"/>
        <v>0</v>
      </c>
      <c r="F63" s="20"/>
      <c r="G63" s="9">
        <f t="shared" si="8"/>
        <v>0</v>
      </c>
      <c r="H63" s="16" t="str">
        <f t="shared" si="2"/>
        <v/>
      </c>
    </row>
    <row r="64" spans="1:8" x14ac:dyDescent="0.2">
      <c r="A64" s="7">
        <f t="shared" si="4"/>
        <v>1</v>
      </c>
      <c r="B64" s="8">
        <f t="shared" si="3"/>
        <v>2029</v>
      </c>
      <c r="C64" s="9">
        <f t="shared" si="5"/>
        <v>0</v>
      </c>
      <c r="D64" s="9">
        <f t="shared" si="6"/>
        <v>0</v>
      </c>
      <c r="E64" s="9">
        <f t="shared" si="7"/>
        <v>0</v>
      </c>
      <c r="F64" s="20"/>
      <c r="G64" s="9">
        <f t="shared" si="8"/>
        <v>0</v>
      </c>
      <c r="H64" s="16" t="str">
        <f t="shared" si="2"/>
        <v/>
      </c>
    </row>
    <row r="65" spans="1:8" x14ac:dyDescent="0.2">
      <c r="A65" s="7">
        <f t="shared" si="4"/>
        <v>2</v>
      </c>
      <c r="B65" s="8">
        <f t="shared" si="3"/>
        <v>2029</v>
      </c>
      <c r="C65" s="9">
        <f t="shared" si="5"/>
        <v>0</v>
      </c>
      <c r="D65" s="9">
        <f t="shared" si="6"/>
        <v>0</v>
      </c>
      <c r="E65" s="9">
        <f t="shared" si="7"/>
        <v>0</v>
      </c>
      <c r="F65" s="20"/>
      <c r="G65" s="9">
        <f t="shared" si="8"/>
        <v>0</v>
      </c>
      <c r="H65" s="16" t="str">
        <f t="shared" si="2"/>
        <v/>
      </c>
    </row>
    <row r="66" spans="1:8" x14ac:dyDescent="0.2">
      <c r="A66" s="7">
        <f t="shared" si="4"/>
        <v>3</v>
      </c>
      <c r="B66" s="8">
        <f t="shared" si="3"/>
        <v>2029</v>
      </c>
      <c r="C66" s="9">
        <f t="shared" si="5"/>
        <v>0</v>
      </c>
      <c r="D66" s="9">
        <f t="shared" si="6"/>
        <v>0</v>
      </c>
      <c r="E66" s="9">
        <f t="shared" si="7"/>
        <v>0</v>
      </c>
      <c r="F66" s="20"/>
      <c r="G66" s="9">
        <f t="shared" si="8"/>
        <v>0</v>
      </c>
      <c r="H66" s="16" t="str">
        <f t="shared" si="2"/>
        <v/>
      </c>
    </row>
    <row r="67" spans="1:8" x14ac:dyDescent="0.2">
      <c r="A67" s="7">
        <f t="shared" si="4"/>
        <v>4</v>
      </c>
      <c r="B67" s="8">
        <f t="shared" si="3"/>
        <v>2029</v>
      </c>
      <c r="C67" s="9">
        <f t="shared" si="5"/>
        <v>0</v>
      </c>
      <c r="D67" s="9">
        <f t="shared" si="6"/>
        <v>0</v>
      </c>
      <c r="E67" s="9">
        <f t="shared" si="7"/>
        <v>0</v>
      </c>
      <c r="F67" s="20"/>
      <c r="G67" s="9">
        <f t="shared" si="8"/>
        <v>0</v>
      </c>
      <c r="H67" s="16" t="str">
        <f t="shared" si="2"/>
        <v/>
      </c>
    </row>
    <row r="68" spans="1:8" x14ac:dyDescent="0.2">
      <c r="A68" s="7">
        <f t="shared" si="4"/>
        <v>1</v>
      </c>
      <c r="B68" s="8">
        <f t="shared" si="3"/>
        <v>2030</v>
      </c>
      <c r="C68" s="9">
        <f t="shared" si="5"/>
        <v>0</v>
      </c>
      <c r="D68" s="9">
        <f t="shared" si="6"/>
        <v>0</v>
      </c>
      <c r="E68" s="9">
        <f t="shared" si="7"/>
        <v>0</v>
      </c>
      <c r="F68" s="20"/>
      <c r="G68" s="9">
        <f t="shared" si="8"/>
        <v>0</v>
      </c>
      <c r="H68" s="16" t="str">
        <f t="shared" si="2"/>
        <v/>
      </c>
    </row>
    <row r="69" spans="1:8" x14ac:dyDescent="0.2">
      <c r="A69" s="7">
        <f t="shared" si="4"/>
        <v>2</v>
      </c>
      <c r="B69" s="8">
        <f t="shared" si="3"/>
        <v>2030</v>
      </c>
      <c r="C69" s="9">
        <f t="shared" si="5"/>
        <v>0</v>
      </c>
      <c r="D69" s="9">
        <f t="shared" si="6"/>
        <v>0</v>
      </c>
      <c r="E69" s="9">
        <f t="shared" si="7"/>
        <v>0</v>
      </c>
      <c r="F69" s="20"/>
      <c r="G69" s="9">
        <f t="shared" si="8"/>
        <v>0</v>
      </c>
      <c r="H69" s="16" t="str">
        <f t="shared" si="2"/>
        <v/>
      </c>
    </row>
    <row r="70" spans="1:8" x14ac:dyDescent="0.2">
      <c r="A70" s="7">
        <f t="shared" si="4"/>
        <v>3</v>
      </c>
      <c r="B70" s="8">
        <f t="shared" si="3"/>
        <v>2030</v>
      </c>
      <c r="C70" s="9">
        <f t="shared" si="5"/>
        <v>0</v>
      </c>
      <c r="D70" s="9">
        <f t="shared" si="6"/>
        <v>0</v>
      </c>
      <c r="E70" s="9">
        <f t="shared" si="7"/>
        <v>0</v>
      </c>
      <c r="F70" s="20"/>
      <c r="G70" s="9">
        <f t="shared" si="8"/>
        <v>0</v>
      </c>
      <c r="H70" s="16" t="str">
        <f t="shared" si="2"/>
        <v/>
      </c>
    </row>
    <row r="71" spans="1:8" x14ac:dyDescent="0.2">
      <c r="A71" s="7">
        <f t="shared" si="4"/>
        <v>4</v>
      </c>
      <c r="B71" s="8">
        <f t="shared" si="3"/>
        <v>2030</v>
      </c>
      <c r="C71" s="9">
        <f t="shared" si="5"/>
        <v>0</v>
      </c>
      <c r="D71" s="9">
        <f t="shared" si="6"/>
        <v>0</v>
      </c>
      <c r="E71" s="9">
        <f t="shared" si="7"/>
        <v>0</v>
      </c>
      <c r="F71" s="20"/>
      <c r="G71" s="9">
        <f t="shared" si="8"/>
        <v>0</v>
      </c>
      <c r="H71" s="16" t="str">
        <f t="shared" si="2"/>
        <v/>
      </c>
    </row>
    <row r="72" spans="1:8" x14ac:dyDescent="0.2">
      <c r="A72" s="7">
        <f t="shared" si="4"/>
        <v>1</v>
      </c>
      <c r="B72" s="8">
        <f t="shared" si="3"/>
        <v>2031</v>
      </c>
      <c r="C72" s="9">
        <f t="shared" si="5"/>
        <v>0</v>
      </c>
      <c r="D72" s="9">
        <f t="shared" si="6"/>
        <v>0</v>
      </c>
      <c r="E72" s="9">
        <f t="shared" si="7"/>
        <v>0</v>
      </c>
      <c r="F72" s="20"/>
      <c r="G72" s="9">
        <f t="shared" si="8"/>
        <v>0</v>
      </c>
      <c r="H72" s="16" t="str">
        <f t="shared" si="2"/>
        <v/>
      </c>
    </row>
    <row r="73" spans="1:8" x14ac:dyDescent="0.2">
      <c r="A73" s="7">
        <f t="shared" si="4"/>
        <v>2</v>
      </c>
      <c r="B73" s="8">
        <f t="shared" si="3"/>
        <v>2031</v>
      </c>
      <c r="C73" s="9">
        <f t="shared" si="5"/>
        <v>0</v>
      </c>
      <c r="D73" s="9">
        <f t="shared" si="6"/>
        <v>0</v>
      </c>
      <c r="E73" s="9">
        <f t="shared" si="7"/>
        <v>0</v>
      </c>
      <c r="F73" s="20"/>
      <c r="G73" s="9">
        <f t="shared" si="8"/>
        <v>0</v>
      </c>
      <c r="H73" s="16" t="str">
        <f t="shared" ref="H73:H136" si="9">IF(D$3=0,"",IF(C73&gt;=0,"abgezahlt!",""))</f>
        <v/>
      </c>
    </row>
    <row r="74" spans="1:8" x14ac:dyDescent="0.2">
      <c r="A74" s="7">
        <f t="shared" si="4"/>
        <v>3</v>
      </c>
      <c r="B74" s="8">
        <f t="shared" ref="B74:B137" si="10">IF(A74=1,B73+1,B73)</f>
        <v>2031</v>
      </c>
      <c r="C74" s="9">
        <f t="shared" si="5"/>
        <v>0</v>
      </c>
      <c r="D74" s="9">
        <f t="shared" si="6"/>
        <v>0</v>
      </c>
      <c r="E74" s="9">
        <f t="shared" si="7"/>
        <v>0</v>
      </c>
      <c r="F74" s="20"/>
      <c r="G74" s="9">
        <f t="shared" si="8"/>
        <v>0</v>
      </c>
      <c r="H74" s="16" t="str">
        <f t="shared" si="9"/>
        <v/>
      </c>
    </row>
    <row r="75" spans="1:8" x14ac:dyDescent="0.2">
      <c r="A75" s="7">
        <f t="shared" ref="A75:A112" si="11">IF(A74&lt;4,A74+1,1)</f>
        <v>4</v>
      </c>
      <c r="B75" s="8">
        <f t="shared" si="10"/>
        <v>2031</v>
      </c>
      <c r="C75" s="9">
        <f t="shared" ref="C75:C138" si="12">IF(C74+G74&gt;0,0,C74+G74)</f>
        <v>0</v>
      </c>
      <c r="D75" s="9">
        <f t="shared" ref="D75:D138" si="13">C75*D$6/4</f>
        <v>0</v>
      </c>
      <c r="E75" s="9">
        <f t="shared" ref="E75:E138" si="14">IF(C75&lt;0,IF(ABS(C75+D75)&lt;=$G$3+D75,ABS(C75+D75),$G$3+D75),0)</f>
        <v>0</v>
      </c>
      <c r="F75" s="20"/>
      <c r="G75" s="9">
        <f t="shared" ref="G75:G138" si="15">E75+F75</f>
        <v>0</v>
      </c>
      <c r="H75" s="16" t="str">
        <f t="shared" si="9"/>
        <v/>
      </c>
    </row>
    <row r="76" spans="1:8" x14ac:dyDescent="0.2">
      <c r="A76" s="7">
        <f t="shared" si="11"/>
        <v>1</v>
      </c>
      <c r="B76" s="8">
        <f t="shared" si="10"/>
        <v>2032</v>
      </c>
      <c r="C76" s="9">
        <f t="shared" si="12"/>
        <v>0</v>
      </c>
      <c r="D76" s="9">
        <f t="shared" si="13"/>
        <v>0</v>
      </c>
      <c r="E76" s="9">
        <f t="shared" si="14"/>
        <v>0</v>
      </c>
      <c r="F76" s="20"/>
      <c r="G76" s="9">
        <f t="shared" si="15"/>
        <v>0</v>
      </c>
      <c r="H76" s="16" t="str">
        <f t="shared" si="9"/>
        <v/>
      </c>
    </row>
    <row r="77" spans="1:8" x14ac:dyDescent="0.2">
      <c r="A77" s="7">
        <f t="shared" si="11"/>
        <v>2</v>
      </c>
      <c r="B77" s="8">
        <f t="shared" si="10"/>
        <v>2032</v>
      </c>
      <c r="C77" s="9">
        <f t="shared" si="12"/>
        <v>0</v>
      </c>
      <c r="D77" s="9">
        <f t="shared" si="13"/>
        <v>0</v>
      </c>
      <c r="E77" s="9">
        <f t="shared" si="14"/>
        <v>0</v>
      </c>
      <c r="F77" s="20"/>
      <c r="G77" s="9">
        <f t="shared" si="15"/>
        <v>0</v>
      </c>
      <c r="H77" s="16" t="str">
        <f t="shared" si="9"/>
        <v/>
      </c>
    </row>
    <row r="78" spans="1:8" x14ac:dyDescent="0.2">
      <c r="A78" s="7">
        <f t="shared" si="11"/>
        <v>3</v>
      </c>
      <c r="B78" s="8">
        <f t="shared" si="10"/>
        <v>2032</v>
      </c>
      <c r="C78" s="9">
        <f t="shared" si="12"/>
        <v>0</v>
      </c>
      <c r="D78" s="9">
        <f t="shared" si="13"/>
        <v>0</v>
      </c>
      <c r="E78" s="9">
        <f t="shared" si="14"/>
        <v>0</v>
      </c>
      <c r="F78" s="20"/>
      <c r="G78" s="9">
        <f t="shared" si="15"/>
        <v>0</v>
      </c>
      <c r="H78" s="16" t="str">
        <f t="shared" si="9"/>
        <v/>
      </c>
    </row>
    <row r="79" spans="1:8" x14ac:dyDescent="0.2">
      <c r="A79" s="7">
        <f t="shared" si="11"/>
        <v>4</v>
      </c>
      <c r="B79" s="8">
        <f t="shared" si="10"/>
        <v>2032</v>
      </c>
      <c r="C79" s="9">
        <f t="shared" si="12"/>
        <v>0</v>
      </c>
      <c r="D79" s="9">
        <f t="shared" si="13"/>
        <v>0</v>
      </c>
      <c r="E79" s="9">
        <f t="shared" si="14"/>
        <v>0</v>
      </c>
      <c r="F79" s="20"/>
      <c r="G79" s="9">
        <f t="shared" si="15"/>
        <v>0</v>
      </c>
      <c r="H79" s="16" t="str">
        <f t="shared" si="9"/>
        <v/>
      </c>
    </row>
    <row r="80" spans="1:8" x14ac:dyDescent="0.2">
      <c r="A80" s="7">
        <f t="shared" si="11"/>
        <v>1</v>
      </c>
      <c r="B80" s="8">
        <f t="shared" si="10"/>
        <v>2033</v>
      </c>
      <c r="C80" s="9">
        <f t="shared" si="12"/>
        <v>0</v>
      </c>
      <c r="D80" s="9">
        <f t="shared" si="13"/>
        <v>0</v>
      </c>
      <c r="E80" s="9">
        <f t="shared" si="14"/>
        <v>0</v>
      </c>
      <c r="F80" s="20"/>
      <c r="G80" s="9">
        <f t="shared" si="15"/>
        <v>0</v>
      </c>
      <c r="H80" s="16" t="str">
        <f t="shared" si="9"/>
        <v/>
      </c>
    </row>
    <row r="81" spans="1:8" x14ac:dyDescent="0.2">
      <c r="A81" s="7">
        <f t="shared" si="11"/>
        <v>2</v>
      </c>
      <c r="B81" s="8">
        <f t="shared" si="10"/>
        <v>2033</v>
      </c>
      <c r="C81" s="9">
        <f t="shared" si="12"/>
        <v>0</v>
      </c>
      <c r="D81" s="9">
        <f t="shared" si="13"/>
        <v>0</v>
      </c>
      <c r="E81" s="9">
        <f t="shared" si="14"/>
        <v>0</v>
      </c>
      <c r="F81" s="20"/>
      <c r="G81" s="9">
        <f t="shared" si="15"/>
        <v>0</v>
      </c>
      <c r="H81" s="16" t="str">
        <f t="shared" si="9"/>
        <v/>
      </c>
    </row>
    <row r="82" spans="1:8" x14ac:dyDescent="0.2">
      <c r="A82" s="7">
        <f t="shared" si="11"/>
        <v>3</v>
      </c>
      <c r="B82" s="8">
        <f t="shared" si="10"/>
        <v>2033</v>
      </c>
      <c r="C82" s="9">
        <f t="shared" si="12"/>
        <v>0</v>
      </c>
      <c r="D82" s="9">
        <f t="shared" si="13"/>
        <v>0</v>
      </c>
      <c r="E82" s="9">
        <f t="shared" si="14"/>
        <v>0</v>
      </c>
      <c r="F82" s="20"/>
      <c r="G82" s="9">
        <f t="shared" si="15"/>
        <v>0</v>
      </c>
      <c r="H82" s="16" t="str">
        <f t="shared" si="9"/>
        <v/>
      </c>
    </row>
    <row r="83" spans="1:8" x14ac:dyDescent="0.2">
      <c r="A83" s="7">
        <f t="shared" si="11"/>
        <v>4</v>
      </c>
      <c r="B83" s="8">
        <f t="shared" si="10"/>
        <v>2033</v>
      </c>
      <c r="C83" s="9">
        <f t="shared" si="12"/>
        <v>0</v>
      </c>
      <c r="D83" s="9">
        <f t="shared" si="13"/>
        <v>0</v>
      </c>
      <c r="E83" s="9">
        <f t="shared" si="14"/>
        <v>0</v>
      </c>
      <c r="F83" s="20"/>
      <c r="G83" s="9">
        <f t="shared" si="15"/>
        <v>0</v>
      </c>
      <c r="H83" s="16" t="str">
        <f t="shared" si="9"/>
        <v/>
      </c>
    </row>
    <row r="84" spans="1:8" x14ac:dyDescent="0.2">
      <c r="A84" s="7">
        <f t="shared" si="11"/>
        <v>1</v>
      </c>
      <c r="B84" s="8">
        <f t="shared" si="10"/>
        <v>2034</v>
      </c>
      <c r="C84" s="9">
        <f t="shared" si="12"/>
        <v>0</v>
      </c>
      <c r="D84" s="9">
        <f t="shared" si="13"/>
        <v>0</v>
      </c>
      <c r="E84" s="9">
        <f t="shared" si="14"/>
        <v>0</v>
      </c>
      <c r="F84" s="20"/>
      <c r="G84" s="9">
        <f t="shared" si="15"/>
        <v>0</v>
      </c>
      <c r="H84" s="16" t="str">
        <f t="shared" si="9"/>
        <v/>
      </c>
    </row>
    <row r="85" spans="1:8" x14ac:dyDescent="0.2">
      <c r="A85" s="7">
        <f t="shared" si="11"/>
        <v>2</v>
      </c>
      <c r="B85" s="8">
        <f t="shared" si="10"/>
        <v>2034</v>
      </c>
      <c r="C85" s="9">
        <f t="shared" si="12"/>
        <v>0</v>
      </c>
      <c r="D85" s="9">
        <f t="shared" si="13"/>
        <v>0</v>
      </c>
      <c r="E85" s="9">
        <f t="shared" si="14"/>
        <v>0</v>
      </c>
      <c r="F85" s="20"/>
      <c r="G85" s="9">
        <f t="shared" si="15"/>
        <v>0</v>
      </c>
      <c r="H85" s="16" t="str">
        <f t="shared" si="9"/>
        <v/>
      </c>
    </row>
    <row r="86" spans="1:8" x14ac:dyDescent="0.2">
      <c r="A86" s="7">
        <f t="shared" si="11"/>
        <v>3</v>
      </c>
      <c r="B86" s="8">
        <f t="shared" si="10"/>
        <v>2034</v>
      </c>
      <c r="C86" s="9">
        <f t="shared" si="12"/>
        <v>0</v>
      </c>
      <c r="D86" s="9">
        <f t="shared" si="13"/>
        <v>0</v>
      </c>
      <c r="E86" s="9">
        <f t="shared" si="14"/>
        <v>0</v>
      </c>
      <c r="F86" s="20"/>
      <c r="G86" s="9">
        <f t="shared" si="15"/>
        <v>0</v>
      </c>
      <c r="H86" s="16" t="str">
        <f t="shared" si="9"/>
        <v/>
      </c>
    </row>
    <row r="87" spans="1:8" x14ac:dyDescent="0.2">
      <c r="A87" s="7">
        <f t="shared" si="11"/>
        <v>4</v>
      </c>
      <c r="B87" s="8">
        <f t="shared" si="10"/>
        <v>2034</v>
      </c>
      <c r="C87" s="9">
        <f t="shared" si="12"/>
        <v>0</v>
      </c>
      <c r="D87" s="9">
        <f t="shared" si="13"/>
        <v>0</v>
      </c>
      <c r="E87" s="9">
        <f t="shared" si="14"/>
        <v>0</v>
      </c>
      <c r="F87" s="20"/>
      <c r="G87" s="9">
        <f t="shared" si="15"/>
        <v>0</v>
      </c>
      <c r="H87" s="16" t="str">
        <f t="shared" si="9"/>
        <v/>
      </c>
    </row>
    <row r="88" spans="1:8" x14ac:dyDescent="0.2">
      <c r="A88" s="7">
        <f t="shared" si="11"/>
        <v>1</v>
      </c>
      <c r="B88" s="8">
        <f t="shared" si="10"/>
        <v>2035</v>
      </c>
      <c r="C88" s="9">
        <f t="shared" si="12"/>
        <v>0</v>
      </c>
      <c r="D88" s="9">
        <f t="shared" si="13"/>
        <v>0</v>
      </c>
      <c r="E88" s="9">
        <f t="shared" si="14"/>
        <v>0</v>
      </c>
      <c r="F88" s="20"/>
      <c r="G88" s="9">
        <f t="shared" si="15"/>
        <v>0</v>
      </c>
      <c r="H88" s="16" t="str">
        <f t="shared" si="9"/>
        <v/>
      </c>
    </row>
    <row r="89" spans="1:8" x14ac:dyDescent="0.2">
      <c r="A89" s="7">
        <f t="shared" si="11"/>
        <v>2</v>
      </c>
      <c r="B89" s="8">
        <f t="shared" si="10"/>
        <v>2035</v>
      </c>
      <c r="C89" s="9">
        <f t="shared" si="12"/>
        <v>0</v>
      </c>
      <c r="D89" s="9">
        <f t="shared" si="13"/>
        <v>0</v>
      </c>
      <c r="E89" s="9">
        <f t="shared" si="14"/>
        <v>0</v>
      </c>
      <c r="F89" s="20"/>
      <c r="G89" s="9">
        <f t="shared" si="15"/>
        <v>0</v>
      </c>
      <c r="H89" s="16" t="str">
        <f t="shared" si="9"/>
        <v/>
      </c>
    </row>
    <row r="90" spans="1:8" x14ac:dyDescent="0.2">
      <c r="A90" s="7">
        <f t="shared" si="11"/>
        <v>3</v>
      </c>
      <c r="B90" s="8">
        <f t="shared" si="10"/>
        <v>2035</v>
      </c>
      <c r="C90" s="9">
        <f t="shared" si="12"/>
        <v>0</v>
      </c>
      <c r="D90" s="9">
        <f t="shared" si="13"/>
        <v>0</v>
      </c>
      <c r="E90" s="9">
        <f t="shared" si="14"/>
        <v>0</v>
      </c>
      <c r="F90" s="20"/>
      <c r="G90" s="9">
        <f t="shared" si="15"/>
        <v>0</v>
      </c>
      <c r="H90" s="16" t="str">
        <f t="shared" si="9"/>
        <v/>
      </c>
    </row>
    <row r="91" spans="1:8" x14ac:dyDescent="0.2">
      <c r="A91" s="7">
        <f t="shared" si="11"/>
        <v>4</v>
      </c>
      <c r="B91" s="8">
        <f t="shared" si="10"/>
        <v>2035</v>
      </c>
      <c r="C91" s="9">
        <f t="shared" si="12"/>
        <v>0</v>
      </c>
      <c r="D91" s="9">
        <f t="shared" si="13"/>
        <v>0</v>
      </c>
      <c r="E91" s="9">
        <f t="shared" si="14"/>
        <v>0</v>
      </c>
      <c r="F91" s="20"/>
      <c r="G91" s="9">
        <f t="shared" si="15"/>
        <v>0</v>
      </c>
      <c r="H91" s="16" t="str">
        <f t="shared" si="9"/>
        <v/>
      </c>
    </row>
    <row r="92" spans="1:8" x14ac:dyDescent="0.2">
      <c r="A92" s="7">
        <f t="shared" si="11"/>
        <v>1</v>
      </c>
      <c r="B92" s="8">
        <f t="shared" si="10"/>
        <v>2036</v>
      </c>
      <c r="C92" s="9">
        <f t="shared" si="12"/>
        <v>0</v>
      </c>
      <c r="D92" s="9">
        <f t="shared" si="13"/>
        <v>0</v>
      </c>
      <c r="E92" s="9">
        <f t="shared" si="14"/>
        <v>0</v>
      </c>
      <c r="F92" s="20"/>
      <c r="G92" s="9">
        <f t="shared" si="15"/>
        <v>0</v>
      </c>
      <c r="H92" s="16" t="str">
        <f t="shared" si="9"/>
        <v/>
      </c>
    </row>
    <row r="93" spans="1:8" x14ac:dyDescent="0.2">
      <c r="A93" s="7">
        <f t="shared" si="11"/>
        <v>2</v>
      </c>
      <c r="B93" s="8">
        <f t="shared" si="10"/>
        <v>2036</v>
      </c>
      <c r="C93" s="9">
        <f t="shared" si="12"/>
        <v>0</v>
      </c>
      <c r="D93" s="9">
        <f t="shared" si="13"/>
        <v>0</v>
      </c>
      <c r="E93" s="9">
        <f t="shared" si="14"/>
        <v>0</v>
      </c>
      <c r="F93" s="20"/>
      <c r="G93" s="9">
        <f t="shared" si="15"/>
        <v>0</v>
      </c>
      <c r="H93" s="16" t="str">
        <f t="shared" si="9"/>
        <v/>
      </c>
    </row>
    <row r="94" spans="1:8" x14ac:dyDescent="0.2">
      <c r="A94" s="7">
        <f t="shared" si="11"/>
        <v>3</v>
      </c>
      <c r="B94" s="8">
        <f t="shared" si="10"/>
        <v>2036</v>
      </c>
      <c r="C94" s="9">
        <f t="shared" si="12"/>
        <v>0</v>
      </c>
      <c r="D94" s="9">
        <f t="shared" si="13"/>
        <v>0</v>
      </c>
      <c r="E94" s="9">
        <f t="shared" si="14"/>
        <v>0</v>
      </c>
      <c r="F94" s="20"/>
      <c r="G94" s="9">
        <f t="shared" si="15"/>
        <v>0</v>
      </c>
      <c r="H94" s="16" t="str">
        <f t="shared" si="9"/>
        <v/>
      </c>
    </row>
    <row r="95" spans="1:8" x14ac:dyDescent="0.2">
      <c r="A95" s="7">
        <f t="shared" si="11"/>
        <v>4</v>
      </c>
      <c r="B95" s="8">
        <f t="shared" si="10"/>
        <v>2036</v>
      </c>
      <c r="C95" s="9">
        <f t="shared" si="12"/>
        <v>0</v>
      </c>
      <c r="D95" s="9">
        <f t="shared" si="13"/>
        <v>0</v>
      </c>
      <c r="E95" s="9">
        <f t="shared" si="14"/>
        <v>0</v>
      </c>
      <c r="F95" s="20"/>
      <c r="G95" s="9">
        <f t="shared" si="15"/>
        <v>0</v>
      </c>
      <c r="H95" s="16" t="str">
        <f t="shared" si="9"/>
        <v/>
      </c>
    </row>
    <row r="96" spans="1:8" x14ac:dyDescent="0.2">
      <c r="A96" s="7">
        <f t="shared" si="11"/>
        <v>1</v>
      </c>
      <c r="B96" s="8">
        <f t="shared" si="10"/>
        <v>2037</v>
      </c>
      <c r="C96" s="9">
        <f t="shared" si="12"/>
        <v>0</v>
      </c>
      <c r="D96" s="9">
        <f t="shared" si="13"/>
        <v>0</v>
      </c>
      <c r="E96" s="9">
        <f t="shared" si="14"/>
        <v>0</v>
      </c>
      <c r="F96" s="20"/>
      <c r="G96" s="9">
        <f t="shared" si="15"/>
        <v>0</v>
      </c>
      <c r="H96" s="16" t="str">
        <f t="shared" si="9"/>
        <v/>
      </c>
    </row>
    <row r="97" spans="1:8" x14ac:dyDescent="0.2">
      <c r="A97" s="7">
        <f t="shared" si="11"/>
        <v>2</v>
      </c>
      <c r="B97" s="8">
        <f t="shared" si="10"/>
        <v>2037</v>
      </c>
      <c r="C97" s="9">
        <f t="shared" si="12"/>
        <v>0</v>
      </c>
      <c r="D97" s="9">
        <f t="shared" si="13"/>
        <v>0</v>
      </c>
      <c r="E97" s="9">
        <f t="shared" si="14"/>
        <v>0</v>
      </c>
      <c r="F97" s="20"/>
      <c r="G97" s="9">
        <f t="shared" si="15"/>
        <v>0</v>
      </c>
      <c r="H97" s="16" t="str">
        <f t="shared" si="9"/>
        <v/>
      </c>
    </row>
    <row r="98" spans="1:8" x14ac:dyDescent="0.2">
      <c r="A98" s="7">
        <f t="shared" si="11"/>
        <v>3</v>
      </c>
      <c r="B98" s="8">
        <f t="shared" si="10"/>
        <v>2037</v>
      </c>
      <c r="C98" s="9">
        <f t="shared" si="12"/>
        <v>0</v>
      </c>
      <c r="D98" s="9">
        <f t="shared" si="13"/>
        <v>0</v>
      </c>
      <c r="E98" s="9">
        <f t="shared" si="14"/>
        <v>0</v>
      </c>
      <c r="F98" s="20"/>
      <c r="G98" s="9">
        <f t="shared" si="15"/>
        <v>0</v>
      </c>
      <c r="H98" s="16" t="str">
        <f t="shared" si="9"/>
        <v/>
      </c>
    </row>
    <row r="99" spans="1:8" x14ac:dyDescent="0.2">
      <c r="A99" s="7">
        <f t="shared" si="11"/>
        <v>4</v>
      </c>
      <c r="B99" s="8">
        <f t="shared" si="10"/>
        <v>2037</v>
      </c>
      <c r="C99" s="9">
        <f t="shared" si="12"/>
        <v>0</v>
      </c>
      <c r="D99" s="9">
        <f t="shared" si="13"/>
        <v>0</v>
      </c>
      <c r="E99" s="9">
        <f t="shared" si="14"/>
        <v>0</v>
      </c>
      <c r="F99" s="20"/>
      <c r="G99" s="9">
        <f t="shared" si="15"/>
        <v>0</v>
      </c>
      <c r="H99" s="16" t="str">
        <f t="shared" si="9"/>
        <v/>
      </c>
    </row>
    <row r="100" spans="1:8" x14ac:dyDescent="0.2">
      <c r="A100" s="7">
        <f t="shared" si="11"/>
        <v>1</v>
      </c>
      <c r="B100" s="8">
        <f t="shared" si="10"/>
        <v>2038</v>
      </c>
      <c r="C100" s="9">
        <f t="shared" si="12"/>
        <v>0</v>
      </c>
      <c r="D100" s="9">
        <f t="shared" si="13"/>
        <v>0</v>
      </c>
      <c r="E100" s="9">
        <f t="shared" si="14"/>
        <v>0</v>
      </c>
      <c r="F100" s="20"/>
      <c r="G100" s="9">
        <f t="shared" si="15"/>
        <v>0</v>
      </c>
      <c r="H100" s="16" t="str">
        <f t="shared" si="9"/>
        <v/>
      </c>
    </row>
    <row r="101" spans="1:8" x14ac:dyDescent="0.2">
      <c r="A101" s="7">
        <f t="shared" si="11"/>
        <v>2</v>
      </c>
      <c r="B101" s="8">
        <f t="shared" si="10"/>
        <v>2038</v>
      </c>
      <c r="C101" s="9">
        <f t="shared" si="12"/>
        <v>0</v>
      </c>
      <c r="D101" s="9">
        <f t="shared" si="13"/>
        <v>0</v>
      </c>
      <c r="E101" s="9">
        <f t="shared" si="14"/>
        <v>0</v>
      </c>
      <c r="F101" s="20"/>
      <c r="G101" s="9">
        <f t="shared" si="15"/>
        <v>0</v>
      </c>
      <c r="H101" s="16" t="str">
        <f t="shared" si="9"/>
        <v/>
      </c>
    </row>
    <row r="102" spans="1:8" x14ac:dyDescent="0.2">
      <c r="A102" s="7">
        <f t="shared" si="11"/>
        <v>3</v>
      </c>
      <c r="B102" s="8">
        <f t="shared" si="10"/>
        <v>2038</v>
      </c>
      <c r="C102" s="9">
        <f t="shared" si="12"/>
        <v>0</v>
      </c>
      <c r="D102" s="9">
        <f t="shared" si="13"/>
        <v>0</v>
      </c>
      <c r="E102" s="9">
        <f t="shared" si="14"/>
        <v>0</v>
      </c>
      <c r="F102" s="20"/>
      <c r="G102" s="9">
        <f t="shared" si="15"/>
        <v>0</v>
      </c>
      <c r="H102" s="16" t="str">
        <f t="shared" si="9"/>
        <v/>
      </c>
    </row>
    <row r="103" spans="1:8" x14ac:dyDescent="0.2">
      <c r="A103" s="7">
        <f t="shared" si="11"/>
        <v>4</v>
      </c>
      <c r="B103" s="8">
        <f t="shared" si="10"/>
        <v>2038</v>
      </c>
      <c r="C103" s="9">
        <f t="shared" si="12"/>
        <v>0</v>
      </c>
      <c r="D103" s="9">
        <f t="shared" si="13"/>
        <v>0</v>
      </c>
      <c r="E103" s="9">
        <f t="shared" si="14"/>
        <v>0</v>
      </c>
      <c r="F103" s="20"/>
      <c r="G103" s="9">
        <f t="shared" si="15"/>
        <v>0</v>
      </c>
      <c r="H103" s="16" t="str">
        <f t="shared" si="9"/>
        <v/>
      </c>
    </row>
    <row r="104" spans="1:8" x14ac:dyDescent="0.2">
      <c r="A104" s="7">
        <f t="shared" si="11"/>
        <v>1</v>
      </c>
      <c r="B104" s="8">
        <f t="shared" si="10"/>
        <v>2039</v>
      </c>
      <c r="C104" s="9">
        <f t="shared" si="12"/>
        <v>0</v>
      </c>
      <c r="D104" s="9">
        <f t="shared" si="13"/>
        <v>0</v>
      </c>
      <c r="E104" s="9">
        <f t="shared" si="14"/>
        <v>0</v>
      </c>
      <c r="F104" s="20"/>
      <c r="G104" s="9">
        <f t="shared" si="15"/>
        <v>0</v>
      </c>
      <c r="H104" s="16" t="str">
        <f t="shared" si="9"/>
        <v/>
      </c>
    </row>
    <row r="105" spans="1:8" x14ac:dyDescent="0.2">
      <c r="A105" s="7">
        <f t="shared" si="11"/>
        <v>2</v>
      </c>
      <c r="B105" s="8">
        <f t="shared" si="10"/>
        <v>2039</v>
      </c>
      <c r="C105" s="9">
        <f t="shared" si="12"/>
        <v>0</v>
      </c>
      <c r="D105" s="9">
        <f t="shared" si="13"/>
        <v>0</v>
      </c>
      <c r="E105" s="9">
        <f t="shared" si="14"/>
        <v>0</v>
      </c>
      <c r="F105" s="20"/>
      <c r="G105" s="9">
        <f t="shared" si="15"/>
        <v>0</v>
      </c>
      <c r="H105" s="16" t="str">
        <f t="shared" si="9"/>
        <v/>
      </c>
    </row>
    <row r="106" spans="1:8" x14ac:dyDescent="0.2">
      <c r="A106" s="7">
        <f t="shared" si="11"/>
        <v>3</v>
      </c>
      <c r="B106" s="8">
        <f t="shared" si="10"/>
        <v>2039</v>
      </c>
      <c r="C106" s="9">
        <f t="shared" si="12"/>
        <v>0</v>
      </c>
      <c r="D106" s="9">
        <f t="shared" si="13"/>
        <v>0</v>
      </c>
      <c r="E106" s="9">
        <f t="shared" si="14"/>
        <v>0</v>
      </c>
      <c r="F106" s="20"/>
      <c r="G106" s="9">
        <f t="shared" si="15"/>
        <v>0</v>
      </c>
      <c r="H106" s="16" t="str">
        <f t="shared" si="9"/>
        <v/>
      </c>
    </row>
    <row r="107" spans="1:8" x14ac:dyDescent="0.2">
      <c r="A107" s="7">
        <f t="shared" si="11"/>
        <v>4</v>
      </c>
      <c r="B107" s="8">
        <f t="shared" si="10"/>
        <v>2039</v>
      </c>
      <c r="C107" s="9">
        <f t="shared" si="12"/>
        <v>0</v>
      </c>
      <c r="D107" s="9">
        <f t="shared" si="13"/>
        <v>0</v>
      </c>
      <c r="E107" s="9">
        <f t="shared" si="14"/>
        <v>0</v>
      </c>
      <c r="F107" s="20"/>
      <c r="G107" s="9">
        <f t="shared" si="15"/>
        <v>0</v>
      </c>
      <c r="H107" s="16" t="str">
        <f t="shared" si="9"/>
        <v/>
      </c>
    </row>
    <row r="108" spans="1:8" x14ac:dyDescent="0.2">
      <c r="A108" s="7">
        <f t="shared" si="11"/>
        <v>1</v>
      </c>
      <c r="B108" s="8">
        <f t="shared" si="10"/>
        <v>2040</v>
      </c>
      <c r="C108" s="9">
        <f t="shared" si="12"/>
        <v>0</v>
      </c>
      <c r="D108" s="9">
        <f t="shared" si="13"/>
        <v>0</v>
      </c>
      <c r="E108" s="9">
        <f t="shared" si="14"/>
        <v>0</v>
      </c>
      <c r="F108" s="20"/>
      <c r="G108" s="9">
        <f t="shared" si="15"/>
        <v>0</v>
      </c>
      <c r="H108" s="16" t="str">
        <f t="shared" si="9"/>
        <v/>
      </c>
    </row>
    <row r="109" spans="1:8" x14ac:dyDescent="0.2">
      <c r="A109" s="7">
        <f t="shared" si="11"/>
        <v>2</v>
      </c>
      <c r="B109" s="8">
        <f t="shared" si="10"/>
        <v>2040</v>
      </c>
      <c r="C109" s="9">
        <f t="shared" si="12"/>
        <v>0</v>
      </c>
      <c r="D109" s="9">
        <f t="shared" si="13"/>
        <v>0</v>
      </c>
      <c r="E109" s="9">
        <f t="shared" si="14"/>
        <v>0</v>
      </c>
      <c r="F109" s="20"/>
      <c r="G109" s="9">
        <f t="shared" si="15"/>
        <v>0</v>
      </c>
      <c r="H109" s="16" t="str">
        <f t="shared" si="9"/>
        <v/>
      </c>
    </row>
    <row r="110" spans="1:8" x14ac:dyDescent="0.2">
      <c r="A110" s="7">
        <f t="shared" si="11"/>
        <v>3</v>
      </c>
      <c r="B110" s="8">
        <f t="shared" si="10"/>
        <v>2040</v>
      </c>
      <c r="C110" s="9">
        <f t="shared" si="12"/>
        <v>0</v>
      </c>
      <c r="D110" s="9">
        <f t="shared" si="13"/>
        <v>0</v>
      </c>
      <c r="E110" s="9">
        <f t="shared" si="14"/>
        <v>0</v>
      </c>
      <c r="F110" s="20"/>
      <c r="G110" s="9">
        <f t="shared" si="15"/>
        <v>0</v>
      </c>
      <c r="H110" s="16" t="str">
        <f t="shared" si="9"/>
        <v/>
      </c>
    </row>
    <row r="111" spans="1:8" x14ac:dyDescent="0.2">
      <c r="A111" s="7">
        <f t="shared" si="11"/>
        <v>4</v>
      </c>
      <c r="B111" s="8">
        <f t="shared" si="10"/>
        <v>2040</v>
      </c>
      <c r="C111" s="9">
        <f t="shared" si="12"/>
        <v>0</v>
      </c>
      <c r="D111" s="9">
        <f t="shared" si="13"/>
        <v>0</v>
      </c>
      <c r="E111" s="9">
        <f t="shared" si="14"/>
        <v>0</v>
      </c>
      <c r="F111" s="20"/>
      <c r="G111" s="9">
        <f t="shared" si="15"/>
        <v>0</v>
      </c>
      <c r="H111" s="16" t="str">
        <f t="shared" si="9"/>
        <v/>
      </c>
    </row>
    <row r="112" spans="1:8" x14ac:dyDescent="0.2">
      <c r="A112" s="7">
        <f t="shared" si="11"/>
        <v>1</v>
      </c>
      <c r="B112" s="8">
        <f t="shared" si="10"/>
        <v>2041</v>
      </c>
      <c r="C112" s="9">
        <f t="shared" si="12"/>
        <v>0</v>
      </c>
      <c r="D112" s="9">
        <f t="shared" si="13"/>
        <v>0</v>
      </c>
      <c r="E112" s="9">
        <f t="shared" si="14"/>
        <v>0</v>
      </c>
      <c r="F112" s="20"/>
      <c r="G112" s="9">
        <f t="shared" si="15"/>
        <v>0</v>
      </c>
      <c r="H112" s="16" t="str">
        <f t="shared" si="9"/>
        <v/>
      </c>
    </row>
    <row r="113" spans="1:8" x14ac:dyDescent="0.2">
      <c r="A113" s="7">
        <f>IF(A112&lt;4,A112+1,1)</f>
        <v>2</v>
      </c>
      <c r="B113" s="8">
        <f t="shared" si="10"/>
        <v>2041</v>
      </c>
      <c r="C113" s="9">
        <f t="shared" si="12"/>
        <v>0</v>
      </c>
      <c r="D113" s="9">
        <f t="shared" si="13"/>
        <v>0</v>
      </c>
      <c r="E113" s="9">
        <f t="shared" si="14"/>
        <v>0</v>
      </c>
      <c r="F113" s="20"/>
      <c r="G113" s="9">
        <f t="shared" si="15"/>
        <v>0</v>
      </c>
      <c r="H113" s="16" t="str">
        <f t="shared" si="9"/>
        <v/>
      </c>
    </row>
    <row r="114" spans="1:8" x14ac:dyDescent="0.2">
      <c r="A114" s="7">
        <f t="shared" ref="A114:A151" si="16">IF(A113&lt;4,A113+1,1)</f>
        <v>3</v>
      </c>
      <c r="B114" s="8">
        <f t="shared" si="10"/>
        <v>2041</v>
      </c>
      <c r="C114" s="9">
        <f t="shared" si="12"/>
        <v>0</v>
      </c>
      <c r="D114" s="9">
        <f t="shared" si="13"/>
        <v>0</v>
      </c>
      <c r="E114" s="9">
        <f t="shared" si="14"/>
        <v>0</v>
      </c>
      <c r="F114" s="20"/>
      <c r="G114" s="9">
        <f t="shared" si="15"/>
        <v>0</v>
      </c>
      <c r="H114" s="16" t="str">
        <f t="shared" si="9"/>
        <v/>
      </c>
    </row>
    <row r="115" spans="1:8" x14ac:dyDescent="0.2">
      <c r="A115" s="7">
        <f t="shared" si="16"/>
        <v>4</v>
      </c>
      <c r="B115" s="8">
        <f t="shared" si="10"/>
        <v>2041</v>
      </c>
      <c r="C115" s="9">
        <f t="shared" si="12"/>
        <v>0</v>
      </c>
      <c r="D115" s="9">
        <f t="shared" si="13"/>
        <v>0</v>
      </c>
      <c r="E115" s="9">
        <f t="shared" si="14"/>
        <v>0</v>
      </c>
      <c r="F115" s="20"/>
      <c r="G115" s="9">
        <f t="shared" si="15"/>
        <v>0</v>
      </c>
      <c r="H115" s="16" t="str">
        <f t="shared" si="9"/>
        <v/>
      </c>
    </row>
    <row r="116" spans="1:8" x14ac:dyDescent="0.2">
      <c r="A116" s="7">
        <f t="shared" si="16"/>
        <v>1</v>
      </c>
      <c r="B116" s="8">
        <f t="shared" si="10"/>
        <v>2042</v>
      </c>
      <c r="C116" s="9">
        <f t="shared" si="12"/>
        <v>0</v>
      </c>
      <c r="D116" s="9">
        <f t="shared" si="13"/>
        <v>0</v>
      </c>
      <c r="E116" s="9">
        <f t="shared" si="14"/>
        <v>0</v>
      </c>
      <c r="F116" s="20"/>
      <c r="G116" s="9">
        <f t="shared" si="15"/>
        <v>0</v>
      </c>
      <c r="H116" s="16" t="str">
        <f t="shared" si="9"/>
        <v/>
      </c>
    </row>
    <row r="117" spans="1:8" x14ac:dyDescent="0.2">
      <c r="A117" s="7">
        <f t="shared" si="16"/>
        <v>2</v>
      </c>
      <c r="B117" s="8">
        <f t="shared" si="10"/>
        <v>2042</v>
      </c>
      <c r="C117" s="9">
        <f t="shared" si="12"/>
        <v>0</v>
      </c>
      <c r="D117" s="9">
        <f t="shared" si="13"/>
        <v>0</v>
      </c>
      <c r="E117" s="9">
        <f t="shared" si="14"/>
        <v>0</v>
      </c>
      <c r="F117" s="20"/>
      <c r="G117" s="9">
        <f t="shared" si="15"/>
        <v>0</v>
      </c>
      <c r="H117" s="16" t="str">
        <f t="shared" si="9"/>
        <v/>
      </c>
    </row>
    <row r="118" spans="1:8" x14ac:dyDescent="0.2">
      <c r="A118" s="7">
        <f t="shared" si="16"/>
        <v>3</v>
      </c>
      <c r="B118" s="8">
        <f t="shared" si="10"/>
        <v>2042</v>
      </c>
      <c r="C118" s="9">
        <f t="shared" si="12"/>
        <v>0</v>
      </c>
      <c r="D118" s="9">
        <f t="shared" si="13"/>
        <v>0</v>
      </c>
      <c r="E118" s="9">
        <f t="shared" si="14"/>
        <v>0</v>
      </c>
      <c r="F118" s="20"/>
      <c r="G118" s="9">
        <f t="shared" si="15"/>
        <v>0</v>
      </c>
      <c r="H118" s="16" t="str">
        <f t="shared" si="9"/>
        <v/>
      </c>
    </row>
    <row r="119" spans="1:8" x14ac:dyDescent="0.2">
      <c r="A119" s="7">
        <f t="shared" si="16"/>
        <v>4</v>
      </c>
      <c r="B119" s="8">
        <f t="shared" si="10"/>
        <v>2042</v>
      </c>
      <c r="C119" s="9">
        <f t="shared" si="12"/>
        <v>0</v>
      </c>
      <c r="D119" s="9">
        <f t="shared" si="13"/>
        <v>0</v>
      </c>
      <c r="E119" s="9">
        <f t="shared" si="14"/>
        <v>0</v>
      </c>
      <c r="F119" s="20"/>
      <c r="G119" s="9">
        <f t="shared" si="15"/>
        <v>0</v>
      </c>
      <c r="H119" s="16" t="str">
        <f t="shared" si="9"/>
        <v/>
      </c>
    </row>
    <row r="120" spans="1:8" x14ac:dyDescent="0.2">
      <c r="A120" s="7">
        <f t="shared" si="16"/>
        <v>1</v>
      </c>
      <c r="B120" s="8">
        <f t="shared" si="10"/>
        <v>2043</v>
      </c>
      <c r="C120" s="9">
        <f t="shared" si="12"/>
        <v>0</v>
      </c>
      <c r="D120" s="9">
        <f t="shared" si="13"/>
        <v>0</v>
      </c>
      <c r="E120" s="9">
        <f t="shared" si="14"/>
        <v>0</v>
      </c>
      <c r="F120" s="20"/>
      <c r="G120" s="9">
        <f t="shared" si="15"/>
        <v>0</v>
      </c>
      <c r="H120" s="16" t="str">
        <f t="shared" si="9"/>
        <v/>
      </c>
    </row>
    <row r="121" spans="1:8" x14ac:dyDescent="0.2">
      <c r="A121" s="7">
        <f t="shared" si="16"/>
        <v>2</v>
      </c>
      <c r="B121" s="8">
        <f t="shared" si="10"/>
        <v>2043</v>
      </c>
      <c r="C121" s="9">
        <f t="shared" si="12"/>
        <v>0</v>
      </c>
      <c r="D121" s="9">
        <f t="shared" si="13"/>
        <v>0</v>
      </c>
      <c r="E121" s="9">
        <f t="shared" si="14"/>
        <v>0</v>
      </c>
      <c r="F121" s="20"/>
      <c r="G121" s="9">
        <f t="shared" si="15"/>
        <v>0</v>
      </c>
      <c r="H121" s="16" t="str">
        <f t="shared" si="9"/>
        <v/>
      </c>
    </row>
    <row r="122" spans="1:8" x14ac:dyDescent="0.2">
      <c r="A122" s="7">
        <f t="shared" si="16"/>
        <v>3</v>
      </c>
      <c r="B122" s="8">
        <f t="shared" si="10"/>
        <v>2043</v>
      </c>
      <c r="C122" s="9">
        <f t="shared" si="12"/>
        <v>0</v>
      </c>
      <c r="D122" s="9">
        <f t="shared" si="13"/>
        <v>0</v>
      </c>
      <c r="E122" s="9">
        <f t="shared" si="14"/>
        <v>0</v>
      </c>
      <c r="F122" s="20"/>
      <c r="G122" s="9">
        <f t="shared" si="15"/>
        <v>0</v>
      </c>
      <c r="H122" s="16" t="str">
        <f t="shared" si="9"/>
        <v/>
      </c>
    </row>
    <row r="123" spans="1:8" x14ac:dyDescent="0.2">
      <c r="A123" s="7">
        <f t="shared" si="16"/>
        <v>4</v>
      </c>
      <c r="B123" s="8">
        <f t="shared" si="10"/>
        <v>2043</v>
      </c>
      <c r="C123" s="9">
        <f t="shared" si="12"/>
        <v>0</v>
      </c>
      <c r="D123" s="9">
        <f t="shared" si="13"/>
        <v>0</v>
      </c>
      <c r="E123" s="9">
        <f t="shared" si="14"/>
        <v>0</v>
      </c>
      <c r="F123" s="20"/>
      <c r="G123" s="9">
        <f t="shared" si="15"/>
        <v>0</v>
      </c>
      <c r="H123" s="16" t="str">
        <f t="shared" si="9"/>
        <v/>
      </c>
    </row>
    <row r="124" spans="1:8" x14ac:dyDescent="0.2">
      <c r="A124" s="7">
        <f t="shared" si="16"/>
        <v>1</v>
      </c>
      <c r="B124" s="8">
        <f t="shared" si="10"/>
        <v>2044</v>
      </c>
      <c r="C124" s="9">
        <f t="shared" si="12"/>
        <v>0</v>
      </c>
      <c r="D124" s="9">
        <f t="shared" si="13"/>
        <v>0</v>
      </c>
      <c r="E124" s="9">
        <f t="shared" si="14"/>
        <v>0</v>
      </c>
      <c r="F124" s="20"/>
      <c r="G124" s="9">
        <f t="shared" si="15"/>
        <v>0</v>
      </c>
      <c r="H124" s="16" t="str">
        <f t="shared" si="9"/>
        <v/>
      </c>
    </row>
    <row r="125" spans="1:8" x14ac:dyDescent="0.2">
      <c r="A125" s="7">
        <f t="shared" si="16"/>
        <v>2</v>
      </c>
      <c r="B125" s="8">
        <f t="shared" si="10"/>
        <v>2044</v>
      </c>
      <c r="C125" s="9">
        <f t="shared" si="12"/>
        <v>0</v>
      </c>
      <c r="D125" s="9">
        <f t="shared" si="13"/>
        <v>0</v>
      </c>
      <c r="E125" s="9">
        <f t="shared" si="14"/>
        <v>0</v>
      </c>
      <c r="F125" s="20"/>
      <c r="G125" s="9">
        <f t="shared" si="15"/>
        <v>0</v>
      </c>
      <c r="H125" s="16" t="str">
        <f t="shared" si="9"/>
        <v/>
      </c>
    </row>
    <row r="126" spans="1:8" x14ac:dyDescent="0.2">
      <c r="A126" s="7">
        <f t="shared" si="16"/>
        <v>3</v>
      </c>
      <c r="B126" s="8">
        <f t="shared" si="10"/>
        <v>2044</v>
      </c>
      <c r="C126" s="9">
        <f t="shared" si="12"/>
        <v>0</v>
      </c>
      <c r="D126" s="9">
        <f t="shared" si="13"/>
        <v>0</v>
      </c>
      <c r="E126" s="9">
        <f t="shared" si="14"/>
        <v>0</v>
      </c>
      <c r="F126" s="20"/>
      <c r="G126" s="9">
        <f t="shared" si="15"/>
        <v>0</v>
      </c>
      <c r="H126" s="16" t="str">
        <f t="shared" si="9"/>
        <v/>
      </c>
    </row>
    <row r="127" spans="1:8" x14ac:dyDescent="0.2">
      <c r="A127" s="7">
        <f t="shared" si="16"/>
        <v>4</v>
      </c>
      <c r="B127" s="8">
        <f t="shared" si="10"/>
        <v>2044</v>
      </c>
      <c r="C127" s="9">
        <f t="shared" si="12"/>
        <v>0</v>
      </c>
      <c r="D127" s="9">
        <f t="shared" si="13"/>
        <v>0</v>
      </c>
      <c r="E127" s="9">
        <f t="shared" si="14"/>
        <v>0</v>
      </c>
      <c r="F127" s="20"/>
      <c r="G127" s="9">
        <f t="shared" si="15"/>
        <v>0</v>
      </c>
      <c r="H127" s="16" t="str">
        <f t="shared" si="9"/>
        <v/>
      </c>
    </row>
    <row r="128" spans="1:8" x14ac:dyDescent="0.2">
      <c r="A128" s="7">
        <f t="shared" si="16"/>
        <v>1</v>
      </c>
      <c r="B128" s="8">
        <f t="shared" si="10"/>
        <v>2045</v>
      </c>
      <c r="C128" s="9">
        <f t="shared" si="12"/>
        <v>0</v>
      </c>
      <c r="D128" s="9">
        <f t="shared" si="13"/>
        <v>0</v>
      </c>
      <c r="E128" s="9">
        <f t="shared" si="14"/>
        <v>0</v>
      </c>
      <c r="F128" s="20"/>
      <c r="G128" s="9">
        <f t="shared" si="15"/>
        <v>0</v>
      </c>
      <c r="H128" s="16" t="str">
        <f t="shared" si="9"/>
        <v/>
      </c>
    </row>
    <row r="129" spans="1:8" x14ac:dyDescent="0.2">
      <c r="A129" s="7">
        <f t="shared" si="16"/>
        <v>2</v>
      </c>
      <c r="B129" s="8">
        <f t="shared" si="10"/>
        <v>2045</v>
      </c>
      <c r="C129" s="9">
        <f t="shared" si="12"/>
        <v>0</v>
      </c>
      <c r="D129" s="9">
        <f t="shared" si="13"/>
        <v>0</v>
      </c>
      <c r="E129" s="9">
        <f t="shared" si="14"/>
        <v>0</v>
      </c>
      <c r="F129" s="20"/>
      <c r="G129" s="9">
        <f t="shared" si="15"/>
        <v>0</v>
      </c>
      <c r="H129" s="16" t="str">
        <f t="shared" si="9"/>
        <v/>
      </c>
    </row>
    <row r="130" spans="1:8" x14ac:dyDescent="0.2">
      <c r="A130" s="7">
        <f t="shared" si="16"/>
        <v>3</v>
      </c>
      <c r="B130" s="8">
        <f t="shared" si="10"/>
        <v>2045</v>
      </c>
      <c r="C130" s="9">
        <f t="shared" si="12"/>
        <v>0</v>
      </c>
      <c r="D130" s="9">
        <f t="shared" si="13"/>
        <v>0</v>
      </c>
      <c r="E130" s="9">
        <f t="shared" si="14"/>
        <v>0</v>
      </c>
      <c r="F130" s="20"/>
      <c r="G130" s="9">
        <f t="shared" si="15"/>
        <v>0</v>
      </c>
      <c r="H130" s="16" t="str">
        <f t="shared" si="9"/>
        <v/>
      </c>
    </row>
    <row r="131" spans="1:8" x14ac:dyDescent="0.2">
      <c r="A131" s="7">
        <f t="shared" si="16"/>
        <v>4</v>
      </c>
      <c r="B131" s="8">
        <f t="shared" si="10"/>
        <v>2045</v>
      </c>
      <c r="C131" s="9">
        <f t="shared" si="12"/>
        <v>0</v>
      </c>
      <c r="D131" s="9">
        <f t="shared" si="13"/>
        <v>0</v>
      </c>
      <c r="E131" s="9">
        <f t="shared" si="14"/>
        <v>0</v>
      </c>
      <c r="F131" s="20"/>
      <c r="G131" s="9">
        <f t="shared" si="15"/>
        <v>0</v>
      </c>
      <c r="H131" s="16" t="str">
        <f t="shared" si="9"/>
        <v/>
      </c>
    </row>
    <row r="132" spans="1:8" x14ac:dyDescent="0.2">
      <c r="A132" s="7">
        <f t="shared" si="16"/>
        <v>1</v>
      </c>
      <c r="B132" s="8">
        <f t="shared" si="10"/>
        <v>2046</v>
      </c>
      <c r="C132" s="9">
        <f t="shared" si="12"/>
        <v>0</v>
      </c>
      <c r="D132" s="9">
        <f t="shared" si="13"/>
        <v>0</v>
      </c>
      <c r="E132" s="9">
        <f t="shared" si="14"/>
        <v>0</v>
      </c>
      <c r="F132" s="20"/>
      <c r="G132" s="9">
        <f t="shared" si="15"/>
        <v>0</v>
      </c>
      <c r="H132" s="16" t="str">
        <f t="shared" si="9"/>
        <v/>
      </c>
    </row>
    <row r="133" spans="1:8" x14ac:dyDescent="0.2">
      <c r="A133" s="7">
        <f t="shared" si="16"/>
        <v>2</v>
      </c>
      <c r="B133" s="8">
        <f t="shared" si="10"/>
        <v>2046</v>
      </c>
      <c r="C133" s="9">
        <f t="shared" si="12"/>
        <v>0</v>
      </c>
      <c r="D133" s="9">
        <f t="shared" si="13"/>
        <v>0</v>
      </c>
      <c r="E133" s="9">
        <f t="shared" si="14"/>
        <v>0</v>
      </c>
      <c r="F133" s="20"/>
      <c r="G133" s="9">
        <f t="shared" si="15"/>
        <v>0</v>
      </c>
      <c r="H133" s="16" t="str">
        <f t="shared" si="9"/>
        <v/>
      </c>
    </row>
    <row r="134" spans="1:8" x14ac:dyDescent="0.2">
      <c r="A134" s="7">
        <f t="shared" si="16"/>
        <v>3</v>
      </c>
      <c r="B134" s="8">
        <f t="shared" si="10"/>
        <v>2046</v>
      </c>
      <c r="C134" s="9">
        <f t="shared" si="12"/>
        <v>0</v>
      </c>
      <c r="D134" s="9">
        <f t="shared" si="13"/>
        <v>0</v>
      </c>
      <c r="E134" s="9">
        <f t="shared" si="14"/>
        <v>0</v>
      </c>
      <c r="F134" s="20"/>
      <c r="G134" s="9">
        <f t="shared" si="15"/>
        <v>0</v>
      </c>
      <c r="H134" s="16" t="str">
        <f t="shared" si="9"/>
        <v/>
      </c>
    </row>
    <row r="135" spans="1:8" x14ac:dyDescent="0.2">
      <c r="A135" s="7">
        <f t="shared" si="16"/>
        <v>4</v>
      </c>
      <c r="B135" s="8">
        <f t="shared" si="10"/>
        <v>2046</v>
      </c>
      <c r="C135" s="9">
        <f t="shared" si="12"/>
        <v>0</v>
      </c>
      <c r="D135" s="9">
        <f t="shared" si="13"/>
        <v>0</v>
      </c>
      <c r="E135" s="9">
        <f t="shared" si="14"/>
        <v>0</v>
      </c>
      <c r="F135" s="20"/>
      <c r="G135" s="9">
        <f t="shared" si="15"/>
        <v>0</v>
      </c>
      <c r="H135" s="16" t="str">
        <f t="shared" si="9"/>
        <v/>
      </c>
    </row>
    <row r="136" spans="1:8" x14ac:dyDescent="0.2">
      <c r="A136" s="7">
        <f t="shared" si="16"/>
        <v>1</v>
      </c>
      <c r="B136" s="8">
        <f t="shared" si="10"/>
        <v>2047</v>
      </c>
      <c r="C136" s="9">
        <f t="shared" si="12"/>
        <v>0</v>
      </c>
      <c r="D136" s="9">
        <f t="shared" si="13"/>
        <v>0</v>
      </c>
      <c r="E136" s="9">
        <f t="shared" si="14"/>
        <v>0</v>
      </c>
      <c r="F136" s="20"/>
      <c r="G136" s="9">
        <f t="shared" si="15"/>
        <v>0</v>
      </c>
      <c r="H136" s="16" t="str">
        <f t="shared" si="9"/>
        <v/>
      </c>
    </row>
    <row r="137" spans="1:8" x14ac:dyDescent="0.2">
      <c r="A137" s="7">
        <f t="shared" si="16"/>
        <v>2</v>
      </c>
      <c r="B137" s="8">
        <f t="shared" si="10"/>
        <v>2047</v>
      </c>
      <c r="C137" s="9">
        <f t="shared" si="12"/>
        <v>0</v>
      </c>
      <c r="D137" s="9">
        <f t="shared" si="13"/>
        <v>0</v>
      </c>
      <c r="E137" s="9">
        <f t="shared" si="14"/>
        <v>0</v>
      </c>
      <c r="F137" s="20"/>
      <c r="G137" s="9">
        <f t="shared" si="15"/>
        <v>0</v>
      </c>
      <c r="H137" s="16" t="str">
        <f t="shared" ref="H137:H151" si="17">IF(D$3=0,"",IF(C137&gt;=0,"abgezahlt!",""))</f>
        <v/>
      </c>
    </row>
    <row r="138" spans="1:8" x14ac:dyDescent="0.2">
      <c r="A138" s="7">
        <f t="shared" si="16"/>
        <v>3</v>
      </c>
      <c r="B138" s="8">
        <f t="shared" ref="B138:B151" si="18">IF(A138=1,B137+1,B137)</f>
        <v>2047</v>
      </c>
      <c r="C138" s="9">
        <f t="shared" si="12"/>
        <v>0</v>
      </c>
      <c r="D138" s="9">
        <f t="shared" si="13"/>
        <v>0</v>
      </c>
      <c r="E138" s="9">
        <f t="shared" si="14"/>
        <v>0</v>
      </c>
      <c r="F138" s="20"/>
      <c r="G138" s="9">
        <f t="shared" si="15"/>
        <v>0</v>
      </c>
      <c r="H138" s="16" t="str">
        <f t="shared" si="17"/>
        <v/>
      </c>
    </row>
    <row r="139" spans="1:8" x14ac:dyDescent="0.2">
      <c r="A139" s="7">
        <f t="shared" si="16"/>
        <v>4</v>
      </c>
      <c r="B139" s="8">
        <f t="shared" si="18"/>
        <v>2047</v>
      </c>
      <c r="C139" s="9">
        <f t="shared" ref="C139:C151" si="19">IF(C138+G138&gt;0,0,C138+G138)</f>
        <v>0</v>
      </c>
      <c r="D139" s="9">
        <f t="shared" ref="D139:D151" si="20">C139*D$6/4</f>
        <v>0</v>
      </c>
      <c r="E139" s="9">
        <f t="shared" ref="E139:E151" si="21">IF(C139&lt;0,IF(ABS(C139+D139)&lt;=$G$3+D139,ABS(C139+D139),$G$3+D139),0)</f>
        <v>0</v>
      </c>
      <c r="F139" s="20"/>
      <c r="G139" s="9">
        <f t="shared" ref="G139:G151" si="22">E139+F139</f>
        <v>0</v>
      </c>
      <c r="H139" s="16" t="str">
        <f t="shared" si="17"/>
        <v/>
      </c>
    </row>
    <row r="140" spans="1:8" x14ac:dyDescent="0.2">
      <c r="A140" s="7">
        <f t="shared" si="16"/>
        <v>1</v>
      </c>
      <c r="B140" s="8">
        <f t="shared" si="18"/>
        <v>2048</v>
      </c>
      <c r="C140" s="9">
        <f t="shared" si="19"/>
        <v>0</v>
      </c>
      <c r="D140" s="9">
        <f t="shared" si="20"/>
        <v>0</v>
      </c>
      <c r="E140" s="9">
        <f t="shared" si="21"/>
        <v>0</v>
      </c>
      <c r="F140" s="20"/>
      <c r="G140" s="9">
        <f t="shared" si="22"/>
        <v>0</v>
      </c>
      <c r="H140" s="16" t="str">
        <f t="shared" si="17"/>
        <v/>
      </c>
    </row>
    <row r="141" spans="1:8" x14ac:dyDescent="0.2">
      <c r="A141" s="7">
        <f t="shared" si="16"/>
        <v>2</v>
      </c>
      <c r="B141" s="8">
        <f t="shared" si="18"/>
        <v>2048</v>
      </c>
      <c r="C141" s="9">
        <f t="shared" si="19"/>
        <v>0</v>
      </c>
      <c r="D141" s="9">
        <f t="shared" si="20"/>
        <v>0</v>
      </c>
      <c r="E141" s="9">
        <f t="shared" si="21"/>
        <v>0</v>
      </c>
      <c r="F141" s="20"/>
      <c r="G141" s="9">
        <f t="shared" si="22"/>
        <v>0</v>
      </c>
      <c r="H141" s="16" t="str">
        <f t="shared" si="17"/>
        <v/>
      </c>
    </row>
    <row r="142" spans="1:8" x14ac:dyDescent="0.2">
      <c r="A142" s="7">
        <f t="shared" si="16"/>
        <v>3</v>
      </c>
      <c r="B142" s="8">
        <f t="shared" si="18"/>
        <v>2048</v>
      </c>
      <c r="C142" s="9">
        <f t="shared" si="19"/>
        <v>0</v>
      </c>
      <c r="D142" s="9">
        <f t="shared" si="20"/>
        <v>0</v>
      </c>
      <c r="E142" s="9">
        <f t="shared" si="21"/>
        <v>0</v>
      </c>
      <c r="F142" s="20"/>
      <c r="G142" s="9">
        <f t="shared" si="22"/>
        <v>0</v>
      </c>
      <c r="H142" s="16" t="str">
        <f t="shared" si="17"/>
        <v/>
      </c>
    </row>
    <row r="143" spans="1:8" x14ac:dyDescent="0.2">
      <c r="A143" s="7">
        <f t="shared" si="16"/>
        <v>4</v>
      </c>
      <c r="B143" s="8">
        <f t="shared" si="18"/>
        <v>2048</v>
      </c>
      <c r="C143" s="9">
        <f t="shared" si="19"/>
        <v>0</v>
      </c>
      <c r="D143" s="9">
        <f t="shared" si="20"/>
        <v>0</v>
      </c>
      <c r="E143" s="9">
        <f t="shared" si="21"/>
        <v>0</v>
      </c>
      <c r="F143" s="20"/>
      <c r="G143" s="9">
        <f t="shared" si="22"/>
        <v>0</v>
      </c>
      <c r="H143" s="16" t="str">
        <f t="shared" si="17"/>
        <v/>
      </c>
    </row>
    <row r="144" spans="1:8" x14ac:dyDescent="0.2">
      <c r="A144" s="7">
        <f t="shared" si="16"/>
        <v>1</v>
      </c>
      <c r="B144" s="8">
        <f t="shared" si="18"/>
        <v>2049</v>
      </c>
      <c r="C144" s="9">
        <f t="shared" si="19"/>
        <v>0</v>
      </c>
      <c r="D144" s="9">
        <f t="shared" si="20"/>
        <v>0</v>
      </c>
      <c r="E144" s="9">
        <f t="shared" si="21"/>
        <v>0</v>
      </c>
      <c r="F144" s="20"/>
      <c r="G144" s="9">
        <f t="shared" si="22"/>
        <v>0</v>
      </c>
      <c r="H144" s="16" t="str">
        <f t="shared" si="17"/>
        <v/>
      </c>
    </row>
    <row r="145" spans="1:8" x14ac:dyDescent="0.2">
      <c r="A145" s="7">
        <f t="shared" si="16"/>
        <v>2</v>
      </c>
      <c r="B145" s="8">
        <f t="shared" si="18"/>
        <v>2049</v>
      </c>
      <c r="C145" s="9">
        <f t="shared" si="19"/>
        <v>0</v>
      </c>
      <c r="D145" s="9">
        <f t="shared" si="20"/>
        <v>0</v>
      </c>
      <c r="E145" s="9">
        <f t="shared" si="21"/>
        <v>0</v>
      </c>
      <c r="F145" s="20"/>
      <c r="G145" s="9">
        <f t="shared" si="22"/>
        <v>0</v>
      </c>
      <c r="H145" s="16" t="str">
        <f t="shared" si="17"/>
        <v/>
      </c>
    </row>
    <row r="146" spans="1:8" x14ac:dyDescent="0.2">
      <c r="A146" s="7">
        <f t="shared" si="16"/>
        <v>3</v>
      </c>
      <c r="B146" s="8">
        <f t="shared" si="18"/>
        <v>2049</v>
      </c>
      <c r="C146" s="9">
        <f t="shared" si="19"/>
        <v>0</v>
      </c>
      <c r="D146" s="9">
        <f t="shared" si="20"/>
        <v>0</v>
      </c>
      <c r="E146" s="9">
        <f t="shared" si="21"/>
        <v>0</v>
      </c>
      <c r="F146" s="20"/>
      <c r="G146" s="9">
        <f t="shared" si="22"/>
        <v>0</v>
      </c>
      <c r="H146" s="16" t="str">
        <f t="shared" si="17"/>
        <v/>
      </c>
    </row>
    <row r="147" spans="1:8" x14ac:dyDescent="0.2">
      <c r="A147" s="7">
        <f t="shared" si="16"/>
        <v>4</v>
      </c>
      <c r="B147" s="8">
        <f t="shared" si="18"/>
        <v>2049</v>
      </c>
      <c r="C147" s="9">
        <f t="shared" si="19"/>
        <v>0</v>
      </c>
      <c r="D147" s="9">
        <f t="shared" si="20"/>
        <v>0</v>
      </c>
      <c r="E147" s="9">
        <f t="shared" si="21"/>
        <v>0</v>
      </c>
      <c r="F147" s="20"/>
      <c r="G147" s="9">
        <f t="shared" si="22"/>
        <v>0</v>
      </c>
      <c r="H147" s="16" t="str">
        <f t="shared" si="17"/>
        <v/>
      </c>
    </row>
    <row r="148" spans="1:8" x14ac:dyDescent="0.2">
      <c r="A148" s="7">
        <f t="shared" si="16"/>
        <v>1</v>
      </c>
      <c r="B148" s="8">
        <f t="shared" si="18"/>
        <v>2050</v>
      </c>
      <c r="C148" s="9">
        <f t="shared" si="19"/>
        <v>0</v>
      </c>
      <c r="D148" s="9">
        <f t="shared" si="20"/>
        <v>0</v>
      </c>
      <c r="E148" s="9">
        <f t="shared" si="21"/>
        <v>0</v>
      </c>
      <c r="F148" s="20"/>
      <c r="G148" s="9">
        <f t="shared" si="22"/>
        <v>0</v>
      </c>
      <c r="H148" s="16" t="str">
        <f t="shared" si="17"/>
        <v/>
      </c>
    </row>
    <row r="149" spans="1:8" x14ac:dyDescent="0.2">
      <c r="A149" s="7">
        <f t="shared" si="16"/>
        <v>2</v>
      </c>
      <c r="B149" s="8">
        <f t="shared" si="18"/>
        <v>2050</v>
      </c>
      <c r="C149" s="9">
        <f t="shared" si="19"/>
        <v>0</v>
      </c>
      <c r="D149" s="9">
        <f t="shared" si="20"/>
        <v>0</v>
      </c>
      <c r="E149" s="9">
        <f t="shared" si="21"/>
        <v>0</v>
      </c>
      <c r="F149" s="20"/>
      <c r="G149" s="9">
        <f t="shared" si="22"/>
        <v>0</v>
      </c>
      <c r="H149" s="16" t="str">
        <f t="shared" si="17"/>
        <v/>
      </c>
    </row>
    <row r="150" spans="1:8" x14ac:dyDescent="0.2">
      <c r="A150" s="7">
        <f t="shared" si="16"/>
        <v>3</v>
      </c>
      <c r="B150" s="8">
        <f t="shared" si="18"/>
        <v>2050</v>
      </c>
      <c r="C150" s="9">
        <f t="shared" si="19"/>
        <v>0</v>
      </c>
      <c r="D150" s="9">
        <f t="shared" si="20"/>
        <v>0</v>
      </c>
      <c r="E150" s="9">
        <f t="shared" si="21"/>
        <v>0</v>
      </c>
      <c r="F150" s="20"/>
      <c r="G150" s="9">
        <f t="shared" si="22"/>
        <v>0</v>
      </c>
      <c r="H150" s="16" t="str">
        <f t="shared" si="17"/>
        <v/>
      </c>
    </row>
    <row r="151" spans="1:8" x14ac:dyDescent="0.2">
      <c r="A151" s="7">
        <f t="shared" si="16"/>
        <v>4</v>
      </c>
      <c r="B151" s="8">
        <f t="shared" si="18"/>
        <v>2050</v>
      </c>
      <c r="C151" s="9">
        <f t="shared" si="19"/>
        <v>0</v>
      </c>
      <c r="D151" s="9">
        <f t="shared" si="20"/>
        <v>0</v>
      </c>
      <c r="E151" s="9">
        <f t="shared" si="21"/>
        <v>0</v>
      </c>
      <c r="F151" s="20"/>
      <c r="G151" s="9">
        <f t="shared" si="22"/>
        <v>0</v>
      </c>
      <c r="H151" s="16" t="str">
        <f t="shared" si="17"/>
        <v/>
      </c>
    </row>
  </sheetData>
  <phoneticPr fontId="0" type="noConversion"/>
  <pageMargins left="0.78740157480314965" right="0.19685039370078741" top="0.39370078740157483" bottom="0.19685039370078741" header="0.51181102362204722" footer="0.11811023622047245"/>
  <pageSetup paperSize="9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</sheetPr>
  <dimension ref="A1:H44"/>
  <sheetViews>
    <sheetView showGridLines="0" workbookViewId="0"/>
  </sheetViews>
  <sheetFormatPr baseColWidth="10" defaultRowHeight="12.75" x14ac:dyDescent="0.2"/>
  <cols>
    <col min="1" max="1" width="5.28515625" style="5" customWidth="1"/>
    <col min="2" max="2" width="5.85546875" style="5" customWidth="1"/>
    <col min="3" max="3" width="15.140625" customWidth="1"/>
    <col min="5" max="6" width="12.42578125" customWidth="1"/>
    <col min="7" max="7" width="11.7109375" customWidth="1"/>
  </cols>
  <sheetData>
    <row r="1" spans="1:8" ht="15.75" x14ac:dyDescent="0.25">
      <c r="A1" s="11" t="s">
        <v>26</v>
      </c>
      <c r="G1" s="12" t="str">
        <f>IF(DATA!$C$18="J",DATA!B7,"")</f>
        <v>Darlehen Waldstr. 23</v>
      </c>
    </row>
    <row r="2" spans="1:8" ht="19.149999999999999" customHeight="1" x14ac:dyDescent="0.2">
      <c r="A2" s="6"/>
    </row>
    <row r="3" spans="1:8" x14ac:dyDescent="0.2">
      <c r="C3" s="14" t="s">
        <v>1</v>
      </c>
      <c r="D3" s="2">
        <f>IF(DATA!C20="J",DATA!B9,0)</f>
        <v>0</v>
      </c>
      <c r="F3" s="14" t="s">
        <v>20</v>
      </c>
      <c r="G3" s="2">
        <f>(D3*(D6+E6))</f>
        <v>0</v>
      </c>
    </row>
    <row r="4" spans="1:8" ht="33.6" customHeight="1" x14ac:dyDescent="0.2"/>
    <row r="6" spans="1:8" x14ac:dyDescent="0.2">
      <c r="D6" s="10">
        <f>DATA!B23</f>
        <v>3.5000000000000003E-2</v>
      </c>
      <c r="E6" s="10">
        <f>DATA!B25</f>
        <v>0.02</v>
      </c>
    </row>
    <row r="7" spans="1:8" s="13" customFormat="1" x14ac:dyDescent="0.2">
      <c r="A7" s="5"/>
      <c r="B7" s="15" t="s">
        <v>12</v>
      </c>
      <c r="C7" s="14" t="s">
        <v>4</v>
      </c>
      <c r="D7" s="14" t="s">
        <v>5</v>
      </c>
      <c r="E7" s="14" t="s">
        <v>6</v>
      </c>
      <c r="F7" s="14" t="s">
        <v>7</v>
      </c>
      <c r="G7" s="14" t="s">
        <v>8</v>
      </c>
      <c r="H7" s="15" t="s">
        <v>22</v>
      </c>
    </row>
    <row r="8" spans="1:8" x14ac:dyDescent="0.2">
      <c r="D8" s="1"/>
    </row>
    <row r="9" spans="1:8" x14ac:dyDescent="0.2">
      <c r="B9" s="21">
        <f>DATA!B12</f>
        <v>2015</v>
      </c>
      <c r="C9" s="9">
        <f>-D3</f>
        <v>0</v>
      </c>
      <c r="D9" s="9">
        <f>C9*D$6</f>
        <v>0</v>
      </c>
      <c r="E9" s="9">
        <f t="shared" ref="E9:E40" si="0">$G$3+D9</f>
        <v>0</v>
      </c>
      <c r="F9" s="20"/>
      <c r="G9" s="9">
        <f t="shared" ref="G9:G40" si="1">E9+F9</f>
        <v>0</v>
      </c>
      <c r="H9" s="16" t="str">
        <f t="shared" ref="H9:H40" si="2">IF(D$3=0,"",IF(C9&gt;=0,"abgezahlt!",""))</f>
        <v/>
      </c>
    </row>
    <row r="10" spans="1:8" x14ac:dyDescent="0.2">
      <c r="B10" s="21">
        <f>B9+1</f>
        <v>2016</v>
      </c>
      <c r="C10" s="9">
        <f>IF(C9+G9&gt;0,0,C9+G9)</f>
        <v>0</v>
      </c>
      <c r="D10" s="9">
        <f>C10*D$6/1</f>
        <v>0</v>
      </c>
      <c r="E10" s="9">
        <f>IF(C10&lt;0,IF(ABS(C10+D10)&lt;=$G$3+D10,ABS(C10+D10),$G$3+D10),0)</f>
        <v>0</v>
      </c>
      <c r="F10" s="20"/>
      <c r="G10" s="9">
        <f t="shared" si="1"/>
        <v>0</v>
      </c>
      <c r="H10" s="16" t="str">
        <f t="shared" si="2"/>
        <v/>
      </c>
    </row>
    <row r="11" spans="1:8" x14ac:dyDescent="0.2">
      <c r="B11" s="21">
        <f t="shared" ref="B11:B44" si="3">B10+1</f>
        <v>2017</v>
      </c>
      <c r="C11" s="9">
        <f t="shared" ref="C11:C44" si="4">IF(C10+G10&gt;0,0,C10+G10)</f>
        <v>0</v>
      </c>
      <c r="D11" s="9">
        <f t="shared" ref="D11:D44" si="5">C11*D$6/1</f>
        <v>0</v>
      </c>
      <c r="E11" s="9">
        <f t="shared" ref="E11:E44" si="6">IF(C11&lt;0,IF(ABS(C11+D11)&lt;=$G$3+D11,ABS(C11+D11),$G$3+D11),0)</f>
        <v>0</v>
      </c>
      <c r="F11" s="20"/>
      <c r="G11" s="9">
        <f t="shared" si="1"/>
        <v>0</v>
      </c>
      <c r="H11" s="16" t="str">
        <f t="shared" si="2"/>
        <v/>
      </c>
    </row>
    <row r="12" spans="1:8" x14ac:dyDescent="0.2">
      <c r="B12" s="21">
        <f t="shared" si="3"/>
        <v>2018</v>
      </c>
      <c r="C12" s="9">
        <f t="shared" si="4"/>
        <v>0</v>
      </c>
      <c r="D12" s="9">
        <f t="shared" si="5"/>
        <v>0</v>
      </c>
      <c r="E12" s="9">
        <f t="shared" si="6"/>
        <v>0</v>
      </c>
      <c r="F12" s="20"/>
      <c r="G12" s="9">
        <f t="shared" si="1"/>
        <v>0</v>
      </c>
      <c r="H12" s="16" t="str">
        <f t="shared" si="2"/>
        <v/>
      </c>
    </row>
    <row r="13" spans="1:8" x14ac:dyDescent="0.2">
      <c r="B13" s="21">
        <f t="shared" si="3"/>
        <v>2019</v>
      </c>
      <c r="C13" s="9">
        <f t="shared" si="4"/>
        <v>0</v>
      </c>
      <c r="D13" s="9">
        <f t="shared" si="5"/>
        <v>0</v>
      </c>
      <c r="E13" s="9">
        <f t="shared" si="6"/>
        <v>0</v>
      </c>
      <c r="F13" s="20"/>
      <c r="G13" s="9">
        <f t="shared" si="1"/>
        <v>0</v>
      </c>
      <c r="H13" s="16" t="str">
        <f t="shared" si="2"/>
        <v/>
      </c>
    </row>
    <row r="14" spans="1:8" x14ac:dyDescent="0.2">
      <c r="B14" s="21">
        <f t="shared" si="3"/>
        <v>2020</v>
      </c>
      <c r="C14" s="9">
        <f t="shared" si="4"/>
        <v>0</v>
      </c>
      <c r="D14" s="9">
        <f t="shared" si="5"/>
        <v>0</v>
      </c>
      <c r="E14" s="9">
        <f t="shared" si="6"/>
        <v>0</v>
      </c>
      <c r="F14" s="20"/>
      <c r="G14" s="9">
        <f t="shared" si="1"/>
        <v>0</v>
      </c>
      <c r="H14" s="16" t="str">
        <f t="shared" si="2"/>
        <v/>
      </c>
    </row>
    <row r="15" spans="1:8" x14ac:dyDescent="0.2">
      <c r="B15" s="21">
        <f t="shared" si="3"/>
        <v>2021</v>
      </c>
      <c r="C15" s="9">
        <f t="shared" si="4"/>
        <v>0</v>
      </c>
      <c r="D15" s="9">
        <f t="shared" si="5"/>
        <v>0</v>
      </c>
      <c r="E15" s="9">
        <f t="shared" si="6"/>
        <v>0</v>
      </c>
      <c r="F15" s="20"/>
      <c r="G15" s="9">
        <f t="shared" si="1"/>
        <v>0</v>
      </c>
      <c r="H15" s="16" t="str">
        <f t="shared" si="2"/>
        <v/>
      </c>
    </row>
    <row r="16" spans="1:8" x14ac:dyDescent="0.2">
      <c r="B16" s="21">
        <f t="shared" si="3"/>
        <v>2022</v>
      </c>
      <c r="C16" s="9">
        <f t="shared" si="4"/>
        <v>0</v>
      </c>
      <c r="D16" s="9">
        <f t="shared" si="5"/>
        <v>0</v>
      </c>
      <c r="E16" s="9">
        <f t="shared" si="6"/>
        <v>0</v>
      </c>
      <c r="F16" s="20"/>
      <c r="G16" s="9">
        <f t="shared" si="1"/>
        <v>0</v>
      </c>
      <c r="H16" s="16" t="str">
        <f t="shared" si="2"/>
        <v/>
      </c>
    </row>
    <row r="17" spans="2:8" x14ac:dyDescent="0.2">
      <c r="B17" s="21">
        <f t="shared" si="3"/>
        <v>2023</v>
      </c>
      <c r="C17" s="9">
        <f t="shared" si="4"/>
        <v>0</v>
      </c>
      <c r="D17" s="9">
        <f t="shared" si="5"/>
        <v>0</v>
      </c>
      <c r="E17" s="9">
        <f t="shared" si="6"/>
        <v>0</v>
      </c>
      <c r="F17" s="20"/>
      <c r="G17" s="9">
        <f t="shared" si="1"/>
        <v>0</v>
      </c>
      <c r="H17" s="16" t="str">
        <f t="shared" si="2"/>
        <v/>
      </c>
    </row>
    <row r="18" spans="2:8" x14ac:dyDescent="0.2">
      <c r="B18" s="21">
        <f t="shared" si="3"/>
        <v>2024</v>
      </c>
      <c r="C18" s="9">
        <f t="shared" si="4"/>
        <v>0</v>
      </c>
      <c r="D18" s="9">
        <f t="shared" si="5"/>
        <v>0</v>
      </c>
      <c r="E18" s="9">
        <f t="shared" si="6"/>
        <v>0</v>
      </c>
      <c r="F18" s="20"/>
      <c r="G18" s="9">
        <f t="shared" si="1"/>
        <v>0</v>
      </c>
      <c r="H18" s="16" t="str">
        <f t="shared" si="2"/>
        <v/>
      </c>
    </row>
    <row r="19" spans="2:8" x14ac:dyDescent="0.2">
      <c r="B19" s="21">
        <f t="shared" si="3"/>
        <v>2025</v>
      </c>
      <c r="C19" s="9">
        <f t="shared" si="4"/>
        <v>0</v>
      </c>
      <c r="D19" s="9">
        <f t="shared" si="5"/>
        <v>0</v>
      </c>
      <c r="E19" s="9">
        <f t="shared" si="6"/>
        <v>0</v>
      </c>
      <c r="F19" s="20"/>
      <c r="G19" s="9">
        <f t="shared" si="1"/>
        <v>0</v>
      </c>
      <c r="H19" s="16" t="str">
        <f t="shared" si="2"/>
        <v/>
      </c>
    </row>
    <row r="20" spans="2:8" x14ac:dyDescent="0.2">
      <c r="B20" s="21">
        <f t="shared" si="3"/>
        <v>2026</v>
      </c>
      <c r="C20" s="9">
        <f t="shared" si="4"/>
        <v>0</v>
      </c>
      <c r="D20" s="9">
        <f t="shared" si="5"/>
        <v>0</v>
      </c>
      <c r="E20" s="9">
        <f t="shared" si="6"/>
        <v>0</v>
      </c>
      <c r="F20" s="20"/>
      <c r="G20" s="9">
        <f t="shared" si="1"/>
        <v>0</v>
      </c>
      <c r="H20" s="16" t="str">
        <f t="shared" si="2"/>
        <v/>
      </c>
    </row>
    <row r="21" spans="2:8" x14ac:dyDescent="0.2">
      <c r="B21" s="21">
        <f t="shared" si="3"/>
        <v>2027</v>
      </c>
      <c r="C21" s="9">
        <f t="shared" si="4"/>
        <v>0</v>
      </c>
      <c r="D21" s="9">
        <f t="shared" si="5"/>
        <v>0</v>
      </c>
      <c r="E21" s="9">
        <f t="shared" si="6"/>
        <v>0</v>
      </c>
      <c r="F21" s="20"/>
      <c r="G21" s="9">
        <f t="shared" si="1"/>
        <v>0</v>
      </c>
      <c r="H21" s="16" t="str">
        <f t="shared" si="2"/>
        <v/>
      </c>
    </row>
    <row r="22" spans="2:8" x14ac:dyDescent="0.2">
      <c r="B22" s="21">
        <f t="shared" si="3"/>
        <v>2028</v>
      </c>
      <c r="C22" s="9">
        <f t="shared" si="4"/>
        <v>0</v>
      </c>
      <c r="D22" s="9">
        <f t="shared" si="5"/>
        <v>0</v>
      </c>
      <c r="E22" s="9">
        <f t="shared" si="6"/>
        <v>0</v>
      </c>
      <c r="F22" s="20"/>
      <c r="G22" s="9">
        <f t="shared" si="1"/>
        <v>0</v>
      </c>
      <c r="H22" s="16" t="str">
        <f t="shared" si="2"/>
        <v/>
      </c>
    </row>
    <row r="23" spans="2:8" x14ac:dyDescent="0.2">
      <c r="B23" s="21">
        <f t="shared" si="3"/>
        <v>2029</v>
      </c>
      <c r="C23" s="9">
        <f t="shared" si="4"/>
        <v>0</v>
      </c>
      <c r="D23" s="9">
        <f t="shared" si="5"/>
        <v>0</v>
      </c>
      <c r="E23" s="9">
        <f t="shared" si="6"/>
        <v>0</v>
      </c>
      <c r="F23" s="20"/>
      <c r="G23" s="9">
        <f t="shared" si="1"/>
        <v>0</v>
      </c>
      <c r="H23" s="16" t="str">
        <f t="shared" si="2"/>
        <v/>
      </c>
    </row>
    <row r="24" spans="2:8" x14ac:dyDescent="0.2">
      <c r="B24" s="21">
        <f t="shared" si="3"/>
        <v>2030</v>
      </c>
      <c r="C24" s="9">
        <f t="shared" si="4"/>
        <v>0</v>
      </c>
      <c r="D24" s="9">
        <f t="shared" si="5"/>
        <v>0</v>
      </c>
      <c r="E24" s="9">
        <f t="shared" si="6"/>
        <v>0</v>
      </c>
      <c r="F24" s="20"/>
      <c r="G24" s="9">
        <f t="shared" si="1"/>
        <v>0</v>
      </c>
      <c r="H24" s="16" t="str">
        <f t="shared" si="2"/>
        <v/>
      </c>
    </row>
    <row r="25" spans="2:8" x14ac:dyDescent="0.2">
      <c r="B25" s="21">
        <f t="shared" si="3"/>
        <v>2031</v>
      </c>
      <c r="C25" s="9">
        <f t="shared" si="4"/>
        <v>0</v>
      </c>
      <c r="D25" s="9">
        <f t="shared" si="5"/>
        <v>0</v>
      </c>
      <c r="E25" s="9">
        <f t="shared" si="6"/>
        <v>0</v>
      </c>
      <c r="F25" s="20"/>
      <c r="G25" s="9">
        <f t="shared" si="1"/>
        <v>0</v>
      </c>
      <c r="H25" s="16" t="str">
        <f t="shared" si="2"/>
        <v/>
      </c>
    </row>
    <row r="26" spans="2:8" x14ac:dyDescent="0.2">
      <c r="B26" s="21">
        <f t="shared" si="3"/>
        <v>2032</v>
      </c>
      <c r="C26" s="9">
        <f t="shared" si="4"/>
        <v>0</v>
      </c>
      <c r="D26" s="9">
        <f t="shared" si="5"/>
        <v>0</v>
      </c>
      <c r="E26" s="9">
        <f t="shared" si="6"/>
        <v>0</v>
      </c>
      <c r="F26" s="20"/>
      <c r="G26" s="9">
        <f t="shared" si="1"/>
        <v>0</v>
      </c>
      <c r="H26" s="16" t="str">
        <f t="shared" si="2"/>
        <v/>
      </c>
    </row>
    <row r="27" spans="2:8" x14ac:dyDescent="0.2">
      <c r="B27" s="21">
        <f t="shared" si="3"/>
        <v>2033</v>
      </c>
      <c r="C27" s="9">
        <f t="shared" si="4"/>
        <v>0</v>
      </c>
      <c r="D27" s="9">
        <f t="shared" si="5"/>
        <v>0</v>
      </c>
      <c r="E27" s="9">
        <f t="shared" si="6"/>
        <v>0</v>
      </c>
      <c r="F27" s="20"/>
      <c r="G27" s="9">
        <f t="shared" si="1"/>
        <v>0</v>
      </c>
      <c r="H27" s="16" t="str">
        <f t="shared" si="2"/>
        <v/>
      </c>
    </row>
    <row r="28" spans="2:8" x14ac:dyDescent="0.2">
      <c r="B28" s="21">
        <f t="shared" si="3"/>
        <v>2034</v>
      </c>
      <c r="C28" s="9">
        <f t="shared" si="4"/>
        <v>0</v>
      </c>
      <c r="D28" s="9">
        <f t="shared" si="5"/>
        <v>0</v>
      </c>
      <c r="E28" s="9">
        <f t="shared" si="6"/>
        <v>0</v>
      </c>
      <c r="F28" s="20"/>
      <c r="G28" s="9">
        <f t="shared" si="1"/>
        <v>0</v>
      </c>
      <c r="H28" s="16" t="str">
        <f t="shared" si="2"/>
        <v/>
      </c>
    </row>
    <row r="29" spans="2:8" x14ac:dyDescent="0.2">
      <c r="B29" s="21">
        <f t="shared" si="3"/>
        <v>2035</v>
      </c>
      <c r="C29" s="9">
        <f t="shared" si="4"/>
        <v>0</v>
      </c>
      <c r="D29" s="9">
        <f t="shared" si="5"/>
        <v>0</v>
      </c>
      <c r="E29" s="9">
        <f t="shared" si="6"/>
        <v>0</v>
      </c>
      <c r="F29" s="20"/>
      <c r="G29" s="9">
        <f t="shared" si="1"/>
        <v>0</v>
      </c>
      <c r="H29" s="16" t="str">
        <f t="shared" si="2"/>
        <v/>
      </c>
    </row>
    <row r="30" spans="2:8" x14ac:dyDescent="0.2">
      <c r="B30" s="21">
        <f t="shared" si="3"/>
        <v>2036</v>
      </c>
      <c r="C30" s="9">
        <f t="shared" si="4"/>
        <v>0</v>
      </c>
      <c r="D30" s="9">
        <f t="shared" si="5"/>
        <v>0</v>
      </c>
      <c r="E30" s="9">
        <f t="shared" si="6"/>
        <v>0</v>
      </c>
      <c r="F30" s="20"/>
      <c r="G30" s="9">
        <f t="shared" si="1"/>
        <v>0</v>
      </c>
      <c r="H30" s="16" t="str">
        <f t="shared" si="2"/>
        <v/>
      </c>
    </row>
    <row r="31" spans="2:8" x14ac:dyDescent="0.2">
      <c r="B31" s="21">
        <f t="shared" si="3"/>
        <v>2037</v>
      </c>
      <c r="C31" s="9">
        <f t="shared" si="4"/>
        <v>0</v>
      </c>
      <c r="D31" s="9">
        <f t="shared" si="5"/>
        <v>0</v>
      </c>
      <c r="E31" s="9">
        <f t="shared" si="6"/>
        <v>0</v>
      </c>
      <c r="F31" s="20"/>
      <c r="G31" s="9">
        <f t="shared" si="1"/>
        <v>0</v>
      </c>
      <c r="H31" s="16" t="str">
        <f t="shared" si="2"/>
        <v/>
      </c>
    </row>
    <row r="32" spans="2:8" x14ac:dyDescent="0.2">
      <c r="B32" s="21">
        <f t="shared" si="3"/>
        <v>2038</v>
      </c>
      <c r="C32" s="9">
        <f t="shared" si="4"/>
        <v>0</v>
      </c>
      <c r="D32" s="9">
        <f t="shared" si="5"/>
        <v>0</v>
      </c>
      <c r="E32" s="9">
        <f t="shared" si="6"/>
        <v>0</v>
      </c>
      <c r="F32" s="20"/>
      <c r="G32" s="9">
        <f t="shared" si="1"/>
        <v>0</v>
      </c>
      <c r="H32" s="16" t="str">
        <f t="shared" si="2"/>
        <v/>
      </c>
    </row>
    <row r="33" spans="2:8" x14ac:dyDescent="0.2">
      <c r="B33" s="21">
        <f t="shared" si="3"/>
        <v>2039</v>
      </c>
      <c r="C33" s="9">
        <f t="shared" si="4"/>
        <v>0</v>
      </c>
      <c r="D33" s="9">
        <f t="shared" si="5"/>
        <v>0</v>
      </c>
      <c r="E33" s="9">
        <f t="shared" si="6"/>
        <v>0</v>
      </c>
      <c r="F33" s="20"/>
      <c r="G33" s="9">
        <f t="shared" si="1"/>
        <v>0</v>
      </c>
      <c r="H33" s="16" t="str">
        <f t="shared" si="2"/>
        <v/>
      </c>
    </row>
    <row r="34" spans="2:8" x14ac:dyDescent="0.2">
      <c r="B34" s="21">
        <f t="shared" si="3"/>
        <v>2040</v>
      </c>
      <c r="C34" s="9">
        <f t="shared" si="4"/>
        <v>0</v>
      </c>
      <c r="D34" s="9">
        <f t="shared" si="5"/>
        <v>0</v>
      </c>
      <c r="E34" s="9">
        <f t="shared" si="6"/>
        <v>0</v>
      </c>
      <c r="F34" s="20"/>
      <c r="G34" s="9">
        <f t="shared" si="1"/>
        <v>0</v>
      </c>
      <c r="H34" s="16" t="str">
        <f t="shared" si="2"/>
        <v/>
      </c>
    </row>
    <row r="35" spans="2:8" x14ac:dyDescent="0.2">
      <c r="B35" s="21">
        <f t="shared" si="3"/>
        <v>2041</v>
      </c>
      <c r="C35" s="9">
        <f t="shared" si="4"/>
        <v>0</v>
      </c>
      <c r="D35" s="9">
        <f t="shared" si="5"/>
        <v>0</v>
      </c>
      <c r="E35" s="9">
        <f t="shared" si="6"/>
        <v>0</v>
      </c>
      <c r="F35" s="20"/>
      <c r="G35" s="9">
        <f t="shared" si="1"/>
        <v>0</v>
      </c>
      <c r="H35" s="16" t="str">
        <f t="shared" si="2"/>
        <v/>
      </c>
    </row>
    <row r="36" spans="2:8" x14ac:dyDescent="0.2">
      <c r="B36" s="21">
        <f t="shared" si="3"/>
        <v>2042</v>
      </c>
      <c r="C36" s="9">
        <f t="shared" si="4"/>
        <v>0</v>
      </c>
      <c r="D36" s="9">
        <f t="shared" si="5"/>
        <v>0</v>
      </c>
      <c r="E36" s="9">
        <f t="shared" si="6"/>
        <v>0</v>
      </c>
      <c r="F36" s="20"/>
      <c r="G36" s="9">
        <f t="shared" si="1"/>
        <v>0</v>
      </c>
      <c r="H36" s="16" t="str">
        <f t="shared" si="2"/>
        <v/>
      </c>
    </row>
    <row r="37" spans="2:8" x14ac:dyDescent="0.2">
      <c r="B37" s="21">
        <f t="shared" si="3"/>
        <v>2043</v>
      </c>
      <c r="C37" s="9">
        <f t="shared" si="4"/>
        <v>0</v>
      </c>
      <c r="D37" s="9">
        <f t="shared" si="5"/>
        <v>0</v>
      </c>
      <c r="E37" s="9">
        <f t="shared" si="6"/>
        <v>0</v>
      </c>
      <c r="F37" s="20"/>
      <c r="G37" s="9">
        <f t="shared" si="1"/>
        <v>0</v>
      </c>
      <c r="H37" s="16" t="str">
        <f t="shared" si="2"/>
        <v/>
      </c>
    </row>
    <row r="38" spans="2:8" x14ac:dyDescent="0.2">
      <c r="B38" s="21">
        <f t="shared" si="3"/>
        <v>2044</v>
      </c>
      <c r="C38" s="9">
        <f t="shared" si="4"/>
        <v>0</v>
      </c>
      <c r="D38" s="9">
        <f t="shared" si="5"/>
        <v>0</v>
      </c>
      <c r="E38" s="9">
        <f t="shared" si="6"/>
        <v>0</v>
      </c>
      <c r="F38" s="20"/>
      <c r="G38" s="9">
        <f t="shared" si="1"/>
        <v>0</v>
      </c>
      <c r="H38" s="16" t="str">
        <f t="shared" si="2"/>
        <v/>
      </c>
    </row>
    <row r="39" spans="2:8" x14ac:dyDescent="0.2">
      <c r="B39" s="21">
        <f t="shared" si="3"/>
        <v>2045</v>
      </c>
      <c r="C39" s="9">
        <f t="shared" si="4"/>
        <v>0</v>
      </c>
      <c r="D39" s="9">
        <f t="shared" si="5"/>
        <v>0</v>
      </c>
      <c r="E39" s="9">
        <f t="shared" si="6"/>
        <v>0</v>
      </c>
      <c r="F39" s="20"/>
      <c r="G39" s="9">
        <f t="shared" si="1"/>
        <v>0</v>
      </c>
      <c r="H39" s="16" t="str">
        <f t="shared" si="2"/>
        <v/>
      </c>
    </row>
    <row r="40" spans="2:8" x14ac:dyDescent="0.2">
      <c r="B40" s="21">
        <f t="shared" si="3"/>
        <v>2046</v>
      </c>
      <c r="C40" s="9">
        <f t="shared" si="4"/>
        <v>0</v>
      </c>
      <c r="D40" s="9">
        <f t="shared" si="5"/>
        <v>0</v>
      </c>
      <c r="E40" s="9">
        <f t="shared" si="6"/>
        <v>0</v>
      </c>
      <c r="F40" s="20"/>
      <c r="G40" s="9">
        <f t="shared" si="1"/>
        <v>0</v>
      </c>
      <c r="H40" s="16" t="str">
        <f t="shared" si="2"/>
        <v/>
      </c>
    </row>
    <row r="41" spans="2:8" x14ac:dyDescent="0.2">
      <c r="B41" s="21">
        <f t="shared" si="3"/>
        <v>2047</v>
      </c>
      <c r="C41" s="9">
        <f t="shared" si="4"/>
        <v>0</v>
      </c>
      <c r="D41" s="9">
        <f t="shared" si="5"/>
        <v>0</v>
      </c>
      <c r="E41" s="9">
        <f t="shared" si="6"/>
        <v>0</v>
      </c>
      <c r="F41" s="20"/>
      <c r="G41" s="9">
        <f>E41+F41</f>
        <v>0</v>
      </c>
      <c r="H41" s="16" t="str">
        <f>IF(D$3=0,"",IF(C41&gt;=0,"abgezahlt!",""))</f>
        <v/>
      </c>
    </row>
    <row r="42" spans="2:8" x14ac:dyDescent="0.2">
      <c r="B42" s="21">
        <f t="shared" si="3"/>
        <v>2048</v>
      </c>
      <c r="C42" s="9">
        <f t="shared" si="4"/>
        <v>0</v>
      </c>
      <c r="D42" s="9">
        <f t="shared" si="5"/>
        <v>0</v>
      </c>
      <c r="E42" s="9">
        <f t="shared" si="6"/>
        <v>0</v>
      </c>
      <c r="F42" s="20"/>
      <c r="G42" s="9">
        <f>E42+F42</f>
        <v>0</v>
      </c>
      <c r="H42" s="16" t="str">
        <f>IF(D$3=0,"",IF(C42&gt;=0,"abgezahlt!",""))</f>
        <v/>
      </c>
    </row>
    <row r="43" spans="2:8" x14ac:dyDescent="0.2">
      <c r="B43" s="21">
        <f t="shared" si="3"/>
        <v>2049</v>
      </c>
      <c r="C43" s="9">
        <f t="shared" si="4"/>
        <v>0</v>
      </c>
      <c r="D43" s="9">
        <f t="shared" si="5"/>
        <v>0</v>
      </c>
      <c r="E43" s="9">
        <f t="shared" si="6"/>
        <v>0</v>
      </c>
      <c r="F43" s="20"/>
      <c r="G43" s="9">
        <f>E43+F43</f>
        <v>0</v>
      </c>
      <c r="H43" s="16" t="str">
        <f>IF(D$3=0,"",IF(C43&gt;=0,"abgezahlt!",""))</f>
        <v/>
      </c>
    </row>
    <row r="44" spans="2:8" x14ac:dyDescent="0.2">
      <c r="B44" s="21">
        <f t="shared" si="3"/>
        <v>2050</v>
      </c>
      <c r="C44" s="9">
        <f t="shared" si="4"/>
        <v>0</v>
      </c>
      <c r="D44" s="9">
        <f t="shared" si="5"/>
        <v>0</v>
      </c>
      <c r="E44" s="9">
        <f t="shared" si="6"/>
        <v>0</v>
      </c>
      <c r="F44" s="20"/>
      <c r="G44" s="9">
        <f>E44+F44</f>
        <v>0</v>
      </c>
      <c r="H44" s="16" t="str">
        <f>IF(D$3=0,"",IF(C44&gt;=0,"abgezahlt!",""))</f>
        <v/>
      </c>
    </row>
  </sheetData>
  <phoneticPr fontId="0" type="noConversion"/>
  <pageMargins left="0.78740157480314965" right="0.19685039370078741" top="0.39370078740157483" bottom="0.19685039370078741" header="0.51181102362204722" footer="0.11811023622047245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5</vt:i4>
      </vt:variant>
    </vt:vector>
  </HeadingPairs>
  <TitlesOfParts>
    <vt:vector size="10" baseType="lpstr">
      <vt:lpstr>WELCOME</vt:lpstr>
      <vt:lpstr>DATA</vt:lpstr>
      <vt:lpstr>Amo-Monat</vt:lpstr>
      <vt:lpstr>Amo-Quartal</vt:lpstr>
      <vt:lpstr>Amo-Jahr</vt:lpstr>
      <vt:lpstr>WELCOME!Druckbereich</vt:lpstr>
      <vt:lpstr>'Amo-Jahr'!Drucktitel</vt:lpstr>
      <vt:lpstr>'Amo-Monat'!Drucktitel</vt:lpstr>
      <vt:lpstr>'Amo-Quartal'!Drucktitel</vt:lpstr>
      <vt:lpstr>WELCOME!Drucktitel</vt:lpstr>
    </vt:vector>
  </TitlesOfParts>
  <Company>BIB GmbH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Dr. No</dc:creator>
  <cp:lastModifiedBy>nutzer</cp:lastModifiedBy>
  <cp:lastPrinted>2007-05-05T19:15:12Z</cp:lastPrinted>
  <dcterms:created xsi:type="dcterms:W3CDTF">2003-11-03T18:52:28Z</dcterms:created>
  <dcterms:modified xsi:type="dcterms:W3CDTF">2015-01-25T11:56:29Z</dcterms:modified>
</cp:coreProperties>
</file>