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95" yWindow="135" windowWidth="29040" windowHeight="13110" activeTab="2"/>
  </bookViews>
  <sheets>
    <sheet name="WELCOME" sheetId="9" r:id="rId1"/>
    <sheet name="Navigation" sheetId="10" r:id="rId2"/>
    <sheet name="DATA" sheetId="1" r:id="rId3"/>
    <sheet name="Life" sheetId="2" r:id="rId4"/>
    <sheet name="changes" sheetId="5" r:id="rId5"/>
    <sheet name="years" sheetId="7" r:id="rId6"/>
    <sheet name="cosmofactor" sheetId="8" r:id="rId7"/>
    <sheet name="calc" sheetId="4" state="hidden" r:id="rId8"/>
  </sheets>
  <definedNames>
    <definedName name="_xlnm._FilterDatabase" localSheetId="4" hidden="1">changes!$L$12:$L$113</definedName>
    <definedName name="_xlnm._FilterDatabase" localSheetId="3" hidden="1">Life!$H$3:$H$104</definedName>
    <definedName name="_xlnm._FilterDatabase" localSheetId="5" hidden="1">years!$K$11:$K$36</definedName>
    <definedName name="_xlnm.Print_Area" localSheetId="4">changes!$A$9:$J$113</definedName>
    <definedName name="_xlnm.Print_Area" localSheetId="6">cosmofactor!$A$1:$F$11</definedName>
    <definedName name="_xlnm.Print_Area" localSheetId="3">Life!$A$1:$F$104</definedName>
    <definedName name="_xlnm.Print_Area" localSheetId="1">Navigation!$A$1:$E$6</definedName>
    <definedName name="_xlnm.Print_Area" localSheetId="0">WELCOME!$A$1:$A$33</definedName>
    <definedName name="_xlnm.Print_Area" localSheetId="5">years!$A$7:$I$36</definedName>
    <definedName name="_xlnm.Print_Titles" localSheetId="3">Life!$1:$3</definedName>
  </definedNames>
  <calcPr calcId="145621"/>
</workbook>
</file>

<file path=xl/calcChain.xml><?xml version="1.0" encoding="utf-8"?>
<calcChain xmlns="http://schemas.openxmlformats.org/spreadsheetml/2006/main">
  <c r="D10" i="8" l="1"/>
  <c r="E10" i="8"/>
  <c r="M7" i="4" l="1"/>
  <c r="M8" i="4"/>
  <c r="M9" i="4"/>
  <c r="M10" i="4"/>
  <c r="M11" i="4"/>
  <c r="M12" i="4"/>
  <c r="M13" i="4"/>
  <c r="M14" i="4"/>
  <c r="M15" i="4"/>
  <c r="M16" i="4"/>
  <c r="M17" i="4"/>
  <c r="M18" i="4"/>
  <c r="M19" i="4"/>
  <c r="M20" i="4"/>
  <c r="M21" i="4"/>
  <c r="M22" i="4"/>
  <c r="M23" i="4"/>
  <c r="M24" i="4"/>
  <c r="M25" i="4"/>
  <c r="M26" i="4"/>
  <c r="M27" i="4"/>
  <c r="M28" i="4"/>
  <c r="M29" i="4"/>
  <c r="M30" i="4"/>
  <c r="M31" i="4"/>
  <c r="M32" i="4"/>
  <c r="M33" i="4"/>
  <c r="M40" i="4"/>
  <c r="M41" i="4"/>
  <c r="M42" i="4"/>
  <c r="M43" i="4"/>
  <c r="M44" i="4"/>
  <c r="M45" i="4"/>
  <c r="M46" i="4"/>
  <c r="M47" i="4"/>
  <c r="M48" i="4"/>
  <c r="M49" i="4"/>
  <c r="M50" i="4"/>
  <c r="M51" i="4"/>
  <c r="M52" i="4"/>
  <c r="M53" i="4"/>
  <c r="M54" i="4"/>
  <c r="M55" i="4"/>
  <c r="M56" i="4"/>
  <c r="M57" i="4"/>
  <c r="M58" i="4"/>
  <c r="M59" i="4"/>
  <c r="M60" i="4"/>
  <c r="M61" i="4"/>
  <c r="M62" i="4"/>
  <c r="M63" i="4"/>
  <c r="M64" i="4"/>
  <c r="M65" i="4"/>
  <c r="M66" i="4"/>
  <c r="M67" i="4"/>
  <c r="M68" i="4"/>
  <c r="M69" i="4"/>
  <c r="M70" i="4"/>
  <c r="M71" i="4"/>
  <c r="M72" i="4"/>
  <c r="M73" i="4"/>
  <c r="M74" i="4"/>
  <c r="M75" i="4"/>
  <c r="M76" i="4"/>
  <c r="M77" i="4"/>
  <c r="M78" i="4"/>
  <c r="M79" i="4"/>
  <c r="M80" i="4"/>
  <c r="M81" i="4"/>
  <c r="M82" i="4"/>
  <c r="M83" i="4"/>
  <c r="M84" i="4"/>
  <c r="M85" i="4"/>
  <c r="M86" i="4"/>
  <c r="M87" i="4"/>
  <c r="M88" i="4"/>
  <c r="M89" i="4"/>
  <c r="M90" i="4"/>
  <c r="M91" i="4"/>
  <c r="M92" i="4"/>
  <c r="M93" i="4"/>
  <c r="M94" i="4"/>
  <c r="M95" i="4"/>
  <c r="M96" i="4"/>
  <c r="M97" i="4"/>
  <c r="M98" i="4"/>
  <c r="M99" i="4"/>
  <c r="M100" i="4"/>
  <c r="M101" i="4"/>
  <c r="M102" i="4"/>
  <c r="M103" i="4"/>
  <c r="M104" i="4"/>
  <c r="M105" i="4"/>
  <c r="M106" i="4"/>
  <c r="I1" i="8"/>
  <c r="M1" i="7"/>
  <c r="N1" i="5"/>
  <c r="J1" i="2"/>
  <c r="C27" i="9"/>
  <c r="D9" i="10" l="1"/>
  <c r="D8" i="10"/>
  <c r="D7" i="10"/>
  <c r="D6" i="10"/>
  <c r="D5" i="10"/>
  <c r="E1" i="10"/>
  <c r="H1" i="2" l="1"/>
  <c r="H94" i="2"/>
  <c r="H95" i="2"/>
  <c r="H96" i="2"/>
  <c r="H97" i="2"/>
  <c r="H98" i="2"/>
  <c r="H99" i="2"/>
  <c r="H100" i="2"/>
  <c r="H101" i="2"/>
  <c r="H102" i="2"/>
  <c r="H103" i="2"/>
  <c r="H104" i="2"/>
  <c r="B10" i="8" l="1"/>
  <c r="B9" i="8"/>
  <c r="B8" i="8"/>
  <c r="B7" i="8"/>
  <c r="B3" i="8"/>
  <c r="G123" i="4"/>
  <c r="G124" i="4"/>
  <c r="G125" i="4"/>
  <c r="G126" i="4"/>
  <c r="G127" i="4"/>
  <c r="G128" i="4"/>
  <c r="G129" i="4"/>
  <c r="G130" i="4"/>
  <c r="G131" i="4"/>
  <c r="G132" i="4"/>
  <c r="G133" i="4"/>
  <c r="G134" i="4"/>
  <c r="G135" i="4"/>
  <c r="G136" i="4"/>
  <c r="G137" i="4"/>
  <c r="H112" i="4"/>
  <c r="I112" i="4"/>
  <c r="J112" i="4"/>
  <c r="G112" i="4"/>
  <c r="E112" i="4"/>
  <c r="D112" i="4"/>
  <c r="B112" i="4"/>
  <c r="B114" i="4"/>
  <c r="B115" i="4"/>
  <c r="B116" i="4"/>
  <c r="B117" i="4"/>
  <c r="B118" i="4"/>
  <c r="B119" i="4"/>
  <c r="B120" i="4"/>
  <c r="B121" i="4"/>
  <c r="B122" i="4"/>
  <c r="B123" i="4"/>
  <c r="B124" i="4"/>
  <c r="B125" i="4"/>
  <c r="B126" i="4"/>
  <c r="B127" i="4"/>
  <c r="B128" i="4"/>
  <c r="B129" i="4"/>
  <c r="B130" i="4"/>
  <c r="B131" i="4"/>
  <c r="B132" i="4"/>
  <c r="B133" i="4"/>
  <c r="B134" i="4"/>
  <c r="B135" i="4"/>
  <c r="B136" i="4"/>
  <c r="B137" i="4"/>
  <c r="B113" i="4"/>
  <c r="C112" i="4"/>
  <c r="B139" i="4" l="1"/>
  <c r="E119" i="4"/>
  <c r="I7" i="7"/>
  <c r="J9" i="5"/>
  <c r="F1" i="2"/>
  <c r="B53" i="1"/>
  <c r="K1" i="7" l="1"/>
  <c r="B13" i="5"/>
  <c r="L13" i="5" s="1"/>
  <c r="C12" i="5"/>
  <c r="A9" i="7"/>
  <c r="D13" i="5"/>
  <c r="A13" i="5"/>
  <c r="C13" i="5"/>
  <c r="A12" i="5"/>
  <c r="R4" i="4"/>
  <c r="S4" i="4"/>
  <c r="T4" i="4"/>
  <c r="R6" i="4"/>
  <c r="S6" i="4"/>
  <c r="T6" i="4"/>
  <c r="Q6" i="4"/>
  <c r="Q4" i="4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4" i="2"/>
  <c r="F3" i="2"/>
  <c r="C102" i="2"/>
  <c r="D102" i="2"/>
  <c r="E102" i="2"/>
  <c r="C103" i="2"/>
  <c r="D103" i="2"/>
  <c r="E103" i="2"/>
  <c r="C104" i="2"/>
  <c r="D104" i="2"/>
  <c r="E104" i="2"/>
  <c r="C52" i="2"/>
  <c r="H52" i="2" s="1"/>
  <c r="D52" i="2"/>
  <c r="E52" i="2"/>
  <c r="C53" i="2"/>
  <c r="H53" i="2" s="1"/>
  <c r="D53" i="2"/>
  <c r="E53" i="2"/>
  <c r="C54" i="2"/>
  <c r="H54" i="2" s="1"/>
  <c r="D54" i="2"/>
  <c r="E54" i="2"/>
  <c r="C55" i="2"/>
  <c r="H55" i="2" s="1"/>
  <c r="D55" i="2"/>
  <c r="E55" i="2"/>
  <c r="C56" i="2"/>
  <c r="H56" i="2" s="1"/>
  <c r="D56" i="2"/>
  <c r="E56" i="2"/>
  <c r="C57" i="2"/>
  <c r="H57" i="2" s="1"/>
  <c r="D57" i="2"/>
  <c r="E57" i="2"/>
  <c r="C58" i="2"/>
  <c r="H58" i="2" s="1"/>
  <c r="D58" i="2"/>
  <c r="E58" i="2"/>
  <c r="C59" i="2"/>
  <c r="H59" i="2" s="1"/>
  <c r="D59" i="2"/>
  <c r="E59" i="2"/>
  <c r="C60" i="2"/>
  <c r="H60" i="2" s="1"/>
  <c r="D60" i="2"/>
  <c r="E60" i="2"/>
  <c r="C61" i="2"/>
  <c r="H61" i="2" s="1"/>
  <c r="D61" i="2"/>
  <c r="E61" i="2"/>
  <c r="C62" i="2"/>
  <c r="H62" i="2" s="1"/>
  <c r="D62" i="2"/>
  <c r="E62" i="2"/>
  <c r="C63" i="2"/>
  <c r="H63" i="2" s="1"/>
  <c r="D63" i="2"/>
  <c r="E63" i="2"/>
  <c r="C64" i="2"/>
  <c r="H64" i="2" s="1"/>
  <c r="D64" i="2"/>
  <c r="E64" i="2"/>
  <c r="C65" i="2"/>
  <c r="H65" i="2" s="1"/>
  <c r="D65" i="2"/>
  <c r="E65" i="2"/>
  <c r="C66" i="2"/>
  <c r="H66" i="2" s="1"/>
  <c r="D66" i="2"/>
  <c r="E66" i="2"/>
  <c r="C67" i="2"/>
  <c r="H67" i="2" s="1"/>
  <c r="D67" i="2"/>
  <c r="E67" i="2"/>
  <c r="C68" i="2"/>
  <c r="H68" i="2" s="1"/>
  <c r="D68" i="2"/>
  <c r="E68" i="2"/>
  <c r="C69" i="2"/>
  <c r="H69" i="2" s="1"/>
  <c r="D69" i="2"/>
  <c r="E69" i="2"/>
  <c r="C70" i="2"/>
  <c r="H70" i="2" s="1"/>
  <c r="D70" i="2"/>
  <c r="E70" i="2"/>
  <c r="C71" i="2"/>
  <c r="H71" i="2" s="1"/>
  <c r="D71" i="2"/>
  <c r="E71" i="2"/>
  <c r="C72" i="2"/>
  <c r="H72" i="2" s="1"/>
  <c r="D72" i="2"/>
  <c r="E72" i="2"/>
  <c r="C73" i="2"/>
  <c r="H73" i="2" s="1"/>
  <c r="D73" i="2"/>
  <c r="E73" i="2"/>
  <c r="C74" i="2"/>
  <c r="H74" i="2" s="1"/>
  <c r="D74" i="2"/>
  <c r="E74" i="2"/>
  <c r="C75" i="2"/>
  <c r="H75" i="2" s="1"/>
  <c r="D75" i="2"/>
  <c r="E75" i="2"/>
  <c r="C76" i="2"/>
  <c r="H76" i="2" s="1"/>
  <c r="D76" i="2"/>
  <c r="E76" i="2"/>
  <c r="C77" i="2"/>
  <c r="H77" i="2" s="1"/>
  <c r="D77" i="2"/>
  <c r="E77" i="2"/>
  <c r="C78" i="2"/>
  <c r="H78" i="2" s="1"/>
  <c r="D78" i="2"/>
  <c r="E78" i="2"/>
  <c r="C79" i="2"/>
  <c r="H79" i="2" s="1"/>
  <c r="D79" i="2"/>
  <c r="E79" i="2"/>
  <c r="C80" i="2"/>
  <c r="H80" i="2" s="1"/>
  <c r="D80" i="2"/>
  <c r="E80" i="2"/>
  <c r="C81" i="2"/>
  <c r="H81" i="2" s="1"/>
  <c r="D81" i="2"/>
  <c r="E81" i="2"/>
  <c r="C82" i="2"/>
  <c r="H82" i="2" s="1"/>
  <c r="D82" i="2"/>
  <c r="E82" i="2"/>
  <c r="C83" i="2"/>
  <c r="H83" i="2" s="1"/>
  <c r="D83" i="2"/>
  <c r="E83" i="2"/>
  <c r="C84" i="2"/>
  <c r="H84" i="2" s="1"/>
  <c r="D84" i="2"/>
  <c r="E84" i="2"/>
  <c r="C85" i="2"/>
  <c r="H85" i="2" s="1"/>
  <c r="D85" i="2"/>
  <c r="E85" i="2"/>
  <c r="C86" i="2"/>
  <c r="H86" i="2" s="1"/>
  <c r="D86" i="2"/>
  <c r="E86" i="2"/>
  <c r="C87" i="2"/>
  <c r="H87" i="2" s="1"/>
  <c r="D87" i="2"/>
  <c r="E87" i="2"/>
  <c r="C88" i="2"/>
  <c r="H88" i="2" s="1"/>
  <c r="D88" i="2"/>
  <c r="E88" i="2"/>
  <c r="C89" i="2"/>
  <c r="H89" i="2" s="1"/>
  <c r="D89" i="2"/>
  <c r="E89" i="2"/>
  <c r="C90" i="2"/>
  <c r="H90" i="2" s="1"/>
  <c r="D90" i="2"/>
  <c r="E90" i="2"/>
  <c r="C91" i="2"/>
  <c r="H91" i="2" s="1"/>
  <c r="D91" i="2"/>
  <c r="E91" i="2"/>
  <c r="C92" i="2"/>
  <c r="H92" i="2" s="1"/>
  <c r="D92" i="2"/>
  <c r="E92" i="2"/>
  <c r="C93" i="2"/>
  <c r="H93" i="2" s="1"/>
  <c r="D93" i="2"/>
  <c r="E93" i="2"/>
  <c r="C94" i="2"/>
  <c r="D94" i="2"/>
  <c r="E94" i="2"/>
  <c r="C95" i="2"/>
  <c r="D95" i="2"/>
  <c r="E95" i="2"/>
  <c r="C96" i="2"/>
  <c r="D96" i="2"/>
  <c r="E96" i="2"/>
  <c r="C97" i="2"/>
  <c r="D97" i="2"/>
  <c r="E97" i="2"/>
  <c r="C98" i="2"/>
  <c r="D98" i="2"/>
  <c r="E98" i="2"/>
  <c r="C99" i="2"/>
  <c r="D99" i="2"/>
  <c r="E99" i="2"/>
  <c r="C100" i="2"/>
  <c r="D100" i="2"/>
  <c r="E100" i="2"/>
  <c r="C101" i="2"/>
  <c r="D101" i="2"/>
  <c r="E101" i="2"/>
  <c r="C7" i="2"/>
  <c r="H7" i="2" s="1"/>
  <c r="D7" i="2"/>
  <c r="E7" i="2"/>
  <c r="C8" i="2"/>
  <c r="H8" i="2" s="1"/>
  <c r="D8" i="2"/>
  <c r="E8" i="2"/>
  <c r="C9" i="2"/>
  <c r="H9" i="2" s="1"/>
  <c r="D9" i="2"/>
  <c r="E9" i="2"/>
  <c r="C10" i="2"/>
  <c r="H10" i="2" s="1"/>
  <c r="D10" i="2"/>
  <c r="E10" i="2"/>
  <c r="C11" i="2"/>
  <c r="H11" i="2" s="1"/>
  <c r="D11" i="2"/>
  <c r="E11" i="2"/>
  <c r="C12" i="2"/>
  <c r="H12" i="2" s="1"/>
  <c r="D12" i="2"/>
  <c r="E12" i="2"/>
  <c r="C13" i="2"/>
  <c r="H13" i="2" s="1"/>
  <c r="D13" i="2"/>
  <c r="E13" i="2"/>
  <c r="C14" i="2"/>
  <c r="H14" i="2" s="1"/>
  <c r="D14" i="2"/>
  <c r="E14" i="2"/>
  <c r="C15" i="2"/>
  <c r="H15" i="2" s="1"/>
  <c r="D15" i="2"/>
  <c r="E15" i="2"/>
  <c r="C16" i="2"/>
  <c r="H16" i="2" s="1"/>
  <c r="D16" i="2"/>
  <c r="E16" i="2"/>
  <c r="C17" i="2"/>
  <c r="H17" i="2" s="1"/>
  <c r="D17" i="2"/>
  <c r="E17" i="2"/>
  <c r="C18" i="2"/>
  <c r="H18" i="2" s="1"/>
  <c r="D18" i="2"/>
  <c r="E18" i="2"/>
  <c r="C19" i="2"/>
  <c r="H19" i="2" s="1"/>
  <c r="D19" i="2"/>
  <c r="E19" i="2"/>
  <c r="C20" i="2"/>
  <c r="H20" i="2" s="1"/>
  <c r="D20" i="2"/>
  <c r="E20" i="2"/>
  <c r="C21" i="2"/>
  <c r="H21" i="2" s="1"/>
  <c r="D21" i="2"/>
  <c r="E21" i="2"/>
  <c r="C22" i="2"/>
  <c r="H22" i="2" s="1"/>
  <c r="D22" i="2"/>
  <c r="E22" i="2"/>
  <c r="C23" i="2"/>
  <c r="H23" i="2" s="1"/>
  <c r="D23" i="2"/>
  <c r="E23" i="2"/>
  <c r="C24" i="2"/>
  <c r="H24" i="2" s="1"/>
  <c r="D24" i="2"/>
  <c r="E24" i="2"/>
  <c r="C25" i="2"/>
  <c r="H25" i="2" s="1"/>
  <c r="D25" i="2"/>
  <c r="E25" i="2"/>
  <c r="C26" i="2"/>
  <c r="H26" i="2" s="1"/>
  <c r="D26" i="2"/>
  <c r="E26" i="2"/>
  <c r="C27" i="2"/>
  <c r="H27" i="2" s="1"/>
  <c r="D27" i="2"/>
  <c r="E27" i="2"/>
  <c r="C28" i="2"/>
  <c r="H28" i="2" s="1"/>
  <c r="D28" i="2"/>
  <c r="E28" i="2"/>
  <c r="C29" i="2"/>
  <c r="H29" i="2" s="1"/>
  <c r="D29" i="2"/>
  <c r="E29" i="2"/>
  <c r="C30" i="2"/>
  <c r="H30" i="2" s="1"/>
  <c r="D30" i="2"/>
  <c r="E30" i="2"/>
  <c r="C31" i="2"/>
  <c r="H31" i="2" s="1"/>
  <c r="D31" i="2"/>
  <c r="E31" i="2"/>
  <c r="C32" i="2"/>
  <c r="H32" i="2" s="1"/>
  <c r="D32" i="2"/>
  <c r="E32" i="2"/>
  <c r="C33" i="2"/>
  <c r="H33" i="2" s="1"/>
  <c r="D33" i="2"/>
  <c r="E33" i="2"/>
  <c r="C34" i="2"/>
  <c r="H34" i="2" s="1"/>
  <c r="D34" i="2"/>
  <c r="E34" i="2"/>
  <c r="C35" i="2"/>
  <c r="H35" i="2" s="1"/>
  <c r="D35" i="2"/>
  <c r="E35" i="2"/>
  <c r="C36" i="2"/>
  <c r="H36" i="2" s="1"/>
  <c r="D36" i="2"/>
  <c r="E36" i="2"/>
  <c r="C37" i="2"/>
  <c r="H37" i="2" s="1"/>
  <c r="D37" i="2"/>
  <c r="E37" i="2"/>
  <c r="C38" i="2"/>
  <c r="H38" i="2" s="1"/>
  <c r="D38" i="2"/>
  <c r="E38" i="2"/>
  <c r="C39" i="2"/>
  <c r="H39" i="2" s="1"/>
  <c r="D39" i="2"/>
  <c r="E39" i="2"/>
  <c r="C40" i="2"/>
  <c r="H40" i="2" s="1"/>
  <c r="D40" i="2"/>
  <c r="E40" i="2"/>
  <c r="C41" i="2"/>
  <c r="H41" i="2" s="1"/>
  <c r="D41" i="2"/>
  <c r="E41" i="2"/>
  <c r="C42" i="2"/>
  <c r="H42" i="2" s="1"/>
  <c r="D42" i="2"/>
  <c r="E42" i="2"/>
  <c r="C43" i="2"/>
  <c r="H43" i="2" s="1"/>
  <c r="D43" i="2"/>
  <c r="E43" i="2"/>
  <c r="C44" i="2"/>
  <c r="H44" i="2" s="1"/>
  <c r="D44" i="2"/>
  <c r="E44" i="2"/>
  <c r="C45" i="2"/>
  <c r="H45" i="2" s="1"/>
  <c r="D45" i="2"/>
  <c r="E45" i="2"/>
  <c r="C46" i="2"/>
  <c r="H46" i="2" s="1"/>
  <c r="D46" i="2"/>
  <c r="E46" i="2"/>
  <c r="C47" i="2"/>
  <c r="H47" i="2" s="1"/>
  <c r="D47" i="2"/>
  <c r="E47" i="2"/>
  <c r="C48" i="2"/>
  <c r="H48" i="2" s="1"/>
  <c r="D48" i="2"/>
  <c r="E48" i="2"/>
  <c r="C49" i="2"/>
  <c r="H49" i="2" s="1"/>
  <c r="D49" i="2"/>
  <c r="E49" i="2"/>
  <c r="C50" i="2"/>
  <c r="H50" i="2" s="1"/>
  <c r="D50" i="2"/>
  <c r="E50" i="2"/>
  <c r="C51" i="2"/>
  <c r="H51" i="2" s="1"/>
  <c r="D51" i="2"/>
  <c r="E51" i="2"/>
  <c r="C5" i="2"/>
  <c r="H5" i="2" s="1"/>
  <c r="D5" i="2"/>
  <c r="E5" i="2"/>
  <c r="C6" i="2"/>
  <c r="H6" i="2" s="1"/>
  <c r="D6" i="2"/>
  <c r="E6" i="2"/>
  <c r="B4" i="2"/>
  <c r="C4" i="2"/>
  <c r="H4" i="2" s="1"/>
  <c r="D4" i="2"/>
  <c r="E4" i="2"/>
  <c r="B3" i="2"/>
  <c r="C3" i="2"/>
  <c r="D3" i="2"/>
  <c r="E3" i="2"/>
  <c r="A3" i="2"/>
  <c r="A4" i="2"/>
  <c r="E118" i="4"/>
  <c r="J118" i="4" s="1"/>
  <c r="J119" i="4"/>
  <c r="D11" i="5" l="1"/>
  <c r="C135" i="4"/>
  <c r="D135" i="4"/>
  <c r="C136" i="4"/>
  <c r="D136" i="4"/>
  <c r="C137" i="4"/>
  <c r="D137" i="4"/>
  <c r="C133" i="4"/>
  <c r="D133" i="4"/>
  <c r="C134" i="4"/>
  <c r="D134" i="4"/>
  <c r="C114" i="4"/>
  <c r="A13" i="7" s="1"/>
  <c r="D114" i="4"/>
  <c r="E114" i="4"/>
  <c r="C115" i="4"/>
  <c r="A14" i="7" s="1"/>
  <c r="D115" i="4"/>
  <c r="E115" i="4"/>
  <c r="C116" i="4"/>
  <c r="A15" i="7" s="1"/>
  <c r="D116" i="4"/>
  <c r="E116" i="4"/>
  <c r="C117" i="4"/>
  <c r="A16" i="7" s="1"/>
  <c r="D117" i="4"/>
  <c r="E117" i="4"/>
  <c r="J117" i="4" s="1"/>
  <c r="C118" i="4"/>
  <c r="A17" i="7" s="1"/>
  <c r="D118" i="4"/>
  <c r="C119" i="4"/>
  <c r="A18" i="7" s="1"/>
  <c r="D119" i="4"/>
  <c r="C120" i="4"/>
  <c r="D120" i="4"/>
  <c r="C121" i="4"/>
  <c r="D121" i="4"/>
  <c r="C122" i="4"/>
  <c r="D122" i="4"/>
  <c r="C123" i="4"/>
  <c r="D123" i="4"/>
  <c r="C124" i="4"/>
  <c r="D124" i="4"/>
  <c r="C125" i="4"/>
  <c r="D125" i="4"/>
  <c r="C126" i="4"/>
  <c r="D126" i="4"/>
  <c r="C127" i="4"/>
  <c r="D127" i="4"/>
  <c r="C128" i="4"/>
  <c r="D128" i="4"/>
  <c r="C129" i="4"/>
  <c r="D129" i="4"/>
  <c r="C130" i="4"/>
  <c r="D130" i="4"/>
  <c r="C131" i="4"/>
  <c r="D131" i="4"/>
  <c r="C132" i="4"/>
  <c r="D132" i="4"/>
  <c r="D113" i="4"/>
  <c r="E113" i="4"/>
  <c r="C113" i="4"/>
  <c r="H7" i="4"/>
  <c r="H10" i="4"/>
  <c r="H11" i="4"/>
  <c r="H12" i="4"/>
  <c r="H13" i="4"/>
  <c r="H14" i="4"/>
  <c r="H15" i="4"/>
  <c r="H18" i="4"/>
  <c r="H19" i="4"/>
  <c r="H21" i="4"/>
  <c r="H22" i="4"/>
  <c r="H25" i="4"/>
  <c r="H26" i="4"/>
  <c r="H27" i="4"/>
  <c r="H29" i="4"/>
  <c r="H30" i="4"/>
  <c r="H31" i="4"/>
  <c r="H34" i="4"/>
  <c r="H35" i="4"/>
  <c r="H37" i="4"/>
  <c r="H38" i="4"/>
  <c r="H40" i="4"/>
  <c r="H41" i="4"/>
  <c r="H42" i="4"/>
  <c r="H43" i="4"/>
  <c r="H44" i="4"/>
  <c r="H45" i="4"/>
  <c r="H46" i="4"/>
  <c r="H47" i="4"/>
  <c r="H49" i="4"/>
  <c r="H50" i="4"/>
  <c r="H51" i="4"/>
  <c r="H53" i="4"/>
  <c r="H54" i="4"/>
  <c r="H55" i="4"/>
  <c r="H58" i="4"/>
  <c r="H59" i="4"/>
  <c r="H61" i="4"/>
  <c r="H62" i="4"/>
  <c r="H63" i="4"/>
  <c r="H65" i="4"/>
  <c r="H66" i="4"/>
  <c r="O66" i="4" s="1"/>
  <c r="H67" i="4"/>
  <c r="O67" i="4" s="1"/>
  <c r="H70" i="4"/>
  <c r="O70" i="4" s="1"/>
  <c r="H71" i="4"/>
  <c r="O71" i="4" s="1"/>
  <c r="H74" i="4"/>
  <c r="O74" i="4" s="1"/>
  <c r="H75" i="4"/>
  <c r="O75" i="4" s="1"/>
  <c r="H77" i="4"/>
  <c r="O77" i="4" s="1"/>
  <c r="H78" i="4"/>
  <c r="O78" i="4" s="1"/>
  <c r="H82" i="4"/>
  <c r="O82" i="4" s="1"/>
  <c r="H85" i="4"/>
  <c r="O85" i="4" s="1"/>
  <c r="H86" i="4"/>
  <c r="O86" i="4" s="1"/>
  <c r="H87" i="4"/>
  <c r="O87" i="4" s="1"/>
  <c r="H90" i="4"/>
  <c r="O90" i="4" s="1"/>
  <c r="H91" i="4"/>
  <c r="O91" i="4" s="1"/>
  <c r="H93" i="4"/>
  <c r="O93" i="4" s="1"/>
  <c r="H94" i="4"/>
  <c r="O94" i="4" s="1"/>
  <c r="H95" i="4"/>
  <c r="O95" i="4" s="1"/>
  <c r="H98" i="4"/>
  <c r="O98" i="4" s="1"/>
  <c r="H99" i="4"/>
  <c r="O99" i="4" s="1"/>
  <c r="H101" i="4"/>
  <c r="O101" i="4" s="1"/>
  <c r="H102" i="4"/>
  <c r="O102" i="4" s="1"/>
  <c r="H103" i="4"/>
  <c r="O103" i="4" s="1"/>
  <c r="H106" i="4"/>
  <c r="O106" i="4" s="1"/>
  <c r="H6" i="4"/>
  <c r="H69" i="4"/>
  <c r="O69" i="4" s="1"/>
  <c r="H72" i="4"/>
  <c r="O72" i="4" s="1"/>
  <c r="H79" i="4"/>
  <c r="O79" i="4" s="1"/>
  <c r="G11" i="4"/>
  <c r="G12" i="4"/>
  <c r="G13" i="4"/>
  <c r="G14" i="4"/>
  <c r="G15" i="4"/>
  <c r="G16" i="4"/>
  <c r="G17" i="4"/>
  <c r="G19" i="4"/>
  <c r="G21" i="4"/>
  <c r="G22" i="4"/>
  <c r="G23" i="4"/>
  <c r="G24" i="4"/>
  <c r="G25" i="4"/>
  <c r="G27" i="4"/>
  <c r="G28" i="4"/>
  <c r="G29" i="4"/>
  <c r="G30" i="4"/>
  <c r="G31" i="4"/>
  <c r="G33" i="4"/>
  <c r="G35" i="4"/>
  <c r="G37" i="4"/>
  <c r="G38" i="4"/>
  <c r="G39" i="4"/>
  <c r="G40" i="4"/>
  <c r="G43" i="4"/>
  <c r="G45" i="4"/>
  <c r="G46" i="4"/>
  <c r="G47" i="4"/>
  <c r="G48" i="4"/>
  <c r="G49" i="4"/>
  <c r="G52" i="4"/>
  <c r="G53" i="4"/>
  <c r="G54" i="4"/>
  <c r="G55" i="4"/>
  <c r="G57" i="4"/>
  <c r="G59" i="4"/>
  <c r="G61" i="4"/>
  <c r="G62" i="4"/>
  <c r="G63" i="4"/>
  <c r="G64" i="4"/>
  <c r="G65" i="4"/>
  <c r="G66" i="4"/>
  <c r="N66" i="4" s="1"/>
  <c r="G67" i="4"/>
  <c r="N67" i="4" s="1"/>
  <c r="G69" i="4"/>
  <c r="N69" i="4" s="1"/>
  <c r="G71" i="4"/>
  <c r="N71" i="4" s="1"/>
  <c r="G72" i="4"/>
  <c r="N72" i="4" s="1"/>
  <c r="G73" i="4"/>
  <c r="N73" i="4" s="1"/>
  <c r="G75" i="4"/>
  <c r="N75" i="4" s="1"/>
  <c r="G76" i="4"/>
  <c r="N76" i="4" s="1"/>
  <c r="G77" i="4"/>
  <c r="N77" i="4" s="1"/>
  <c r="G78" i="4"/>
  <c r="N78" i="4" s="1"/>
  <c r="G80" i="4"/>
  <c r="N80" i="4" s="1"/>
  <c r="G81" i="4"/>
  <c r="N81" i="4" s="1"/>
  <c r="G83" i="4"/>
  <c r="N83" i="4" s="1"/>
  <c r="G85" i="4"/>
  <c r="N85" i="4" s="1"/>
  <c r="G86" i="4"/>
  <c r="N86" i="4" s="1"/>
  <c r="G87" i="4"/>
  <c r="N87" i="4" s="1"/>
  <c r="G88" i="4"/>
  <c r="N88" i="4" s="1"/>
  <c r="G89" i="4"/>
  <c r="N89" i="4" s="1"/>
  <c r="G90" i="4"/>
  <c r="N90" i="4" s="1"/>
  <c r="G91" i="4"/>
  <c r="N91" i="4" s="1"/>
  <c r="G92" i="4"/>
  <c r="N92" i="4" s="1"/>
  <c r="G93" i="4"/>
  <c r="N93" i="4" s="1"/>
  <c r="G94" i="4"/>
  <c r="N94" i="4" s="1"/>
  <c r="G95" i="4"/>
  <c r="N95" i="4" s="1"/>
  <c r="G97" i="4"/>
  <c r="N97" i="4" s="1"/>
  <c r="G98" i="4"/>
  <c r="N98" i="4" s="1"/>
  <c r="G100" i="4"/>
  <c r="N100" i="4" s="1"/>
  <c r="G101" i="4"/>
  <c r="N101" i="4" s="1"/>
  <c r="G103" i="4"/>
  <c r="N103" i="4" s="1"/>
  <c r="G104" i="4"/>
  <c r="N104" i="4" s="1"/>
  <c r="G105" i="4"/>
  <c r="N105" i="4" s="1"/>
  <c r="G7" i="4"/>
  <c r="G8" i="4"/>
  <c r="G9" i="4"/>
  <c r="G6" i="4"/>
  <c r="G10" i="4"/>
  <c r="G18" i="4"/>
  <c r="G20" i="4"/>
  <c r="G26" i="4"/>
  <c r="G32" i="4"/>
  <c r="G34" i="4"/>
  <c r="G36" i="4"/>
  <c r="G41" i="4"/>
  <c r="G42" i="4"/>
  <c r="G44" i="4"/>
  <c r="G50" i="4"/>
  <c r="G51" i="4"/>
  <c r="G58" i="4"/>
  <c r="G60" i="4"/>
  <c r="G68" i="4"/>
  <c r="N68" i="4" s="1"/>
  <c r="G70" i="4"/>
  <c r="N70" i="4" s="1"/>
  <c r="G74" i="4"/>
  <c r="N74" i="4" s="1"/>
  <c r="G82" i="4"/>
  <c r="N82" i="4" s="1"/>
  <c r="G84" i="4"/>
  <c r="N84" i="4" s="1"/>
  <c r="G99" i="4"/>
  <c r="N99" i="4" s="1"/>
  <c r="G102" i="4"/>
  <c r="N102" i="4" s="1"/>
  <c r="G106" i="4"/>
  <c r="N106" i="4" s="1"/>
  <c r="K7" i="4"/>
  <c r="K8" i="4" s="1"/>
  <c r="K9" i="4" s="1"/>
  <c r="K10" i="4" s="1"/>
  <c r="K11" i="4" s="1"/>
  <c r="K12" i="4" s="1"/>
  <c r="K13" i="4" s="1"/>
  <c r="K14" i="4" s="1"/>
  <c r="K15" i="4" s="1"/>
  <c r="K16" i="4" s="1"/>
  <c r="K17" i="4" s="1"/>
  <c r="K18" i="4" s="1"/>
  <c r="K19" i="4" s="1"/>
  <c r="K20" i="4" s="1"/>
  <c r="K21" i="4" s="1"/>
  <c r="K22" i="4" s="1"/>
  <c r="K23" i="4" s="1"/>
  <c r="K24" i="4" s="1"/>
  <c r="K25" i="4" s="1"/>
  <c r="K26" i="4" s="1"/>
  <c r="K27" i="4" s="1"/>
  <c r="K28" i="4" s="1"/>
  <c r="K29" i="4" s="1"/>
  <c r="K30" i="4" s="1"/>
  <c r="K31" i="4" s="1"/>
  <c r="K32" i="4" s="1"/>
  <c r="K33" i="4" s="1"/>
  <c r="K34" i="4" s="1"/>
  <c r="K35" i="4" s="1"/>
  <c r="K36" i="4" s="1"/>
  <c r="K37" i="4" s="1"/>
  <c r="K38" i="4" s="1"/>
  <c r="K39" i="4" s="1"/>
  <c r="K40" i="4" s="1"/>
  <c r="K41" i="4" s="1"/>
  <c r="K42" i="4" s="1"/>
  <c r="K43" i="4" s="1"/>
  <c r="K44" i="4" s="1"/>
  <c r="K45" i="4" s="1"/>
  <c r="K46" i="4" s="1"/>
  <c r="K47" i="4" s="1"/>
  <c r="K48" i="4" s="1"/>
  <c r="K49" i="4" s="1"/>
  <c r="K50" i="4" s="1"/>
  <c r="K51" i="4" s="1"/>
  <c r="K52" i="4" s="1"/>
  <c r="K53" i="4" s="1"/>
  <c r="K54" i="4" s="1"/>
  <c r="K55" i="4" s="1"/>
  <c r="K56" i="4" s="1"/>
  <c r="F6" i="4"/>
  <c r="F7" i="4"/>
  <c r="F8" i="4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G122" i="4" s="1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F50" i="4"/>
  <c r="F51" i="4"/>
  <c r="F52" i="4"/>
  <c r="F53" i="4"/>
  <c r="F54" i="4"/>
  <c r="F55" i="4"/>
  <c r="F56" i="4"/>
  <c r="F57" i="4"/>
  <c r="F58" i="4"/>
  <c r="F59" i="4"/>
  <c r="F60" i="4"/>
  <c r="F61" i="4"/>
  <c r="F62" i="4"/>
  <c r="F63" i="4"/>
  <c r="F64" i="4"/>
  <c r="F65" i="4"/>
  <c r="F66" i="4"/>
  <c r="F67" i="4"/>
  <c r="F68" i="4"/>
  <c r="F69" i="4"/>
  <c r="F70" i="4"/>
  <c r="F71" i="4"/>
  <c r="F72" i="4"/>
  <c r="F73" i="4"/>
  <c r="F74" i="4"/>
  <c r="F75" i="4"/>
  <c r="F76" i="4"/>
  <c r="F77" i="4"/>
  <c r="F78" i="4"/>
  <c r="F79" i="4"/>
  <c r="F80" i="4"/>
  <c r="F81" i="4"/>
  <c r="F82" i="4"/>
  <c r="F83" i="4"/>
  <c r="F84" i="4"/>
  <c r="F85" i="4"/>
  <c r="F86" i="4"/>
  <c r="F87" i="4"/>
  <c r="F88" i="4"/>
  <c r="F89" i="4"/>
  <c r="F90" i="4"/>
  <c r="F91" i="4"/>
  <c r="F92" i="4"/>
  <c r="F93" i="4"/>
  <c r="F94" i="4"/>
  <c r="F95" i="4"/>
  <c r="F96" i="4"/>
  <c r="F97" i="4"/>
  <c r="F98" i="4"/>
  <c r="F99" i="4"/>
  <c r="F100" i="4"/>
  <c r="F101" i="4"/>
  <c r="F102" i="4"/>
  <c r="F103" i="4"/>
  <c r="F104" i="4"/>
  <c r="F105" i="4"/>
  <c r="F106" i="4"/>
  <c r="E82" i="4"/>
  <c r="L82" i="4" s="1"/>
  <c r="E83" i="4"/>
  <c r="L83" i="4" s="1"/>
  <c r="H83" i="4"/>
  <c r="O83" i="4" s="1"/>
  <c r="E84" i="4"/>
  <c r="H84" i="4"/>
  <c r="O84" i="4" s="1"/>
  <c r="E85" i="4"/>
  <c r="L85" i="4" s="1"/>
  <c r="E86" i="4"/>
  <c r="L86" i="4" s="1"/>
  <c r="E87" i="4"/>
  <c r="L87" i="4" s="1"/>
  <c r="E88" i="4"/>
  <c r="L88" i="4" s="1"/>
  <c r="H88" i="4"/>
  <c r="O88" i="4" s="1"/>
  <c r="E89" i="4"/>
  <c r="L89" i="4" s="1"/>
  <c r="H89" i="4"/>
  <c r="O89" i="4" s="1"/>
  <c r="E90" i="4"/>
  <c r="L90" i="4" s="1"/>
  <c r="E91" i="4"/>
  <c r="L91" i="4" s="1"/>
  <c r="E92" i="4"/>
  <c r="L92" i="4" s="1"/>
  <c r="H92" i="4"/>
  <c r="O92" i="4" s="1"/>
  <c r="E93" i="4"/>
  <c r="L93" i="4" s="1"/>
  <c r="E94" i="4"/>
  <c r="L94" i="4" s="1"/>
  <c r="E95" i="4"/>
  <c r="L95" i="4" s="1"/>
  <c r="E96" i="4"/>
  <c r="L96" i="4" s="1"/>
  <c r="G96" i="4"/>
  <c r="N96" i="4" s="1"/>
  <c r="H96" i="4"/>
  <c r="O96" i="4" s="1"/>
  <c r="E97" i="4"/>
  <c r="L97" i="4" s="1"/>
  <c r="H97" i="4"/>
  <c r="O97" i="4" s="1"/>
  <c r="E98" i="4"/>
  <c r="L98" i="4" s="1"/>
  <c r="E99" i="4"/>
  <c r="L99" i="4" s="1"/>
  <c r="E100" i="4"/>
  <c r="H100" i="4"/>
  <c r="O100" i="4" s="1"/>
  <c r="E101" i="4"/>
  <c r="L101" i="4" s="1"/>
  <c r="E102" i="4"/>
  <c r="L102" i="4" s="1"/>
  <c r="E103" i="4"/>
  <c r="L103" i="4" s="1"/>
  <c r="E104" i="4"/>
  <c r="L104" i="4" s="1"/>
  <c r="H104" i="4"/>
  <c r="O104" i="4" s="1"/>
  <c r="E105" i="4"/>
  <c r="L105" i="4" s="1"/>
  <c r="H105" i="4"/>
  <c r="O105" i="4" s="1"/>
  <c r="E106" i="4"/>
  <c r="L106" i="4" s="1"/>
  <c r="E7" i="4"/>
  <c r="E8" i="4"/>
  <c r="H8" i="4"/>
  <c r="E9" i="4"/>
  <c r="H9" i="4"/>
  <c r="E10" i="4"/>
  <c r="E11" i="4"/>
  <c r="E12" i="4"/>
  <c r="E13" i="4"/>
  <c r="E14" i="4"/>
  <c r="E15" i="4"/>
  <c r="E16" i="4"/>
  <c r="H16" i="4"/>
  <c r="E17" i="4"/>
  <c r="H17" i="4"/>
  <c r="E18" i="4"/>
  <c r="E19" i="4"/>
  <c r="E20" i="4"/>
  <c r="H20" i="4"/>
  <c r="E21" i="4"/>
  <c r="E22" i="4"/>
  <c r="E23" i="4"/>
  <c r="H23" i="4"/>
  <c r="E24" i="4"/>
  <c r="H24" i="4"/>
  <c r="E25" i="4"/>
  <c r="E26" i="4"/>
  <c r="E27" i="4"/>
  <c r="E28" i="4"/>
  <c r="H28" i="4"/>
  <c r="E29" i="4"/>
  <c r="E30" i="4"/>
  <c r="E31" i="4"/>
  <c r="E32" i="4"/>
  <c r="H32" i="4"/>
  <c r="E33" i="4"/>
  <c r="H33" i="4"/>
  <c r="E34" i="4"/>
  <c r="E35" i="4"/>
  <c r="E36" i="4"/>
  <c r="H36" i="4"/>
  <c r="E37" i="4"/>
  <c r="E38" i="4"/>
  <c r="E39" i="4"/>
  <c r="H39" i="4"/>
  <c r="E40" i="4"/>
  <c r="E41" i="4"/>
  <c r="E42" i="4"/>
  <c r="E43" i="4"/>
  <c r="E44" i="4"/>
  <c r="E45" i="4"/>
  <c r="E46" i="4"/>
  <c r="E47" i="4"/>
  <c r="E48" i="4"/>
  <c r="H48" i="4"/>
  <c r="E49" i="4"/>
  <c r="E50" i="4"/>
  <c r="E51" i="4"/>
  <c r="E52" i="4"/>
  <c r="H52" i="4"/>
  <c r="E53" i="4"/>
  <c r="E54" i="4"/>
  <c r="E55" i="4"/>
  <c r="E56" i="4"/>
  <c r="G56" i="4"/>
  <c r="H56" i="4"/>
  <c r="E57" i="4"/>
  <c r="H57" i="4"/>
  <c r="E58" i="4"/>
  <c r="E59" i="4"/>
  <c r="E60" i="4"/>
  <c r="H60" i="4"/>
  <c r="E61" i="4"/>
  <c r="E62" i="4"/>
  <c r="E63" i="4"/>
  <c r="E64" i="4"/>
  <c r="H64" i="4"/>
  <c r="E65" i="4"/>
  <c r="E66" i="4"/>
  <c r="L66" i="4" s="1"/>
  <c r="E67" i="4"/>
  <c r="L67" i="4" s="1"/>
  <c r="E68" i="4"/>
  <c r="L68" i="4" s="1"/>
  <c r="H68" i="4"/>
  <c r="O68" i="4" s="1"/>
  <c r="E69" i="4"/>
  <c r="L69" i="4" s="1"/>
  <c r="E70" i="4"/>
  <c r="L70" i="4" s="1"/>
  <c r="E71" i="4"/>
  <c r="L71" i="4" s="1"/>
  <c r="E72" i="4"/>
  <c r="E73" i="4"/>
  <c r="L73" i="4" s="1"/>
  <c r="H73" i="4"/>
  <c r="O73" i="4" s="1"/>
  <c r="E74" i="4"/>
  <c r="L74" i="4" s="1"/>
  <c r="E75" i="4"/>
  <c r="L75" i="4" s="1"/>
  <c r="E76" i="4"/>
  <c r="L76" i="4" s="1"/>
  <c r="H76" i="4"/>
  <c r="O76" i="4" s="1"/>
  <c r="E77" i="4"/>
  <c r="E78" i="4"/>
  <c r="L78" i="4" s="1"/>
  <c r="E79" i="4"/>
  <c r="L79" i="4" s="1"/>
  <c r="G79" i="4"/>
  <c r="N79" i="4" s="1"/>
  <c r="E80" i="4"/>
  <c r="L80" i="4" s="1"/>
  <c r="H80" i="4"/>
  <c r="O80" i="4" s="1"/>
  <c r="E81" i="4"/>
  <c r="L81" i="4" s="1"/>
  <c r="H81" i="4"/>
  <c r="O81" i="4" s="1"/>
  <c r="E6" i="4"/>
  <c r="D6" i="4"/>
  <c r="D7" i="4" s="1"/>
  <c r="D8" i="4" s="1"/>
  <c r="D9" i="4" s="1"/>
  <c r="D10" i="4" s="1"/>
  <c r="D11" i="4" s="1"/>
  <c r="D12" i="4" s="1"/>
  <c r="D13" i="4" s="1"/>
  <c r="D14" i="4" s="1"/>
  <c r="D15" i="4" s="1"/>
  <c r="D16" i="4" s="1"/>
  <c r="D17" i="4" s="1"/>
  <c r="D18" i="4" s="1"/>
  <c r="D19" i="4" s="1"/>
  <c r="D20" i="4" s="1"/>
  <c r="D21" i="4" s="1"/>
  <c r="D22" i="4" s="1"/>
  <c r="D23" i="4" s="1"/>
  <c r="D24" i="4" s="1"/>
  <c r="D25" i="4" s="1"/>
  <c r="D26" i="4" s="1"/>
  <c r="D27" i="4" s="1"/>
  <c r="D28" i="4" s="1"/>
  <c r="D29" i="4" s="1"/>
  <c r="D30" i="4" s="1"/>
  <c r="D31" i="4" s="1"/>
  <c r="D32" i="4" s="1"/>
  <c r="D33" i="4" s="1"/>
  <c r="D34" i="4" s="1"/>
  <c r="D35" i="4" s="1"/>
  <c r="D36" i="4" s="1"/>
  <c r="D37" i="4" s="1"/>
  <c r="D38" i="4" s="1"/>
  <c r="D39" i="4" s="1"/>
  <c r="D40" i="4" s="1"/>
  <c r="D41" i="4" s="1"/>
  <c r="D42" i="4" s="1"/>
  <c r="D43" i="4" s="1"/>
  <c r="D44" i="4" s="1"/>
  <c r="D45" i="4" s="1"/>
  <c r="D46" i="4" s="1"/>
  <c r="D47" i="4" s="1"/>
  <c r="D48" i="4" s="1"/>
  <c r="D49" i="4" s="1"/>
  <c r="D50" i="4" s="1"/>
  <c r="D51" i="4" s="1"/>
  <c r="D52" i="4" s="1"/>
  <c r="D53" i="4" s="1"/>
  <c r="D54" i="4" s="1"/>
  <c r="D55" i="4" s="1"/>
  <c r="D56" i="4" s="1"/>
  <c r="D57" i="4" s="1"/>
  <c r="D58" i="4" s="1"/>
  <c r="D59" i="4" s="1"/>
  <c r="D60" i="4" s="1"/>
  <c r="D61" i="4" s="1"/>
  <c r="D62" i="4" s="1"/>
  <c r="D63" i="4" s="1"/>
  <c r="D64" i="4" s="1"/>
  <c r="D65" i="4" s="1"/>
  <c r="D66" i="4" s="1"/>
  <c r="D67" i="4" s="1"/>
  <c r="D68" i="4" s="1"/>
  <c r="D69" i="4" s="1"/>
  <c r="D70" i="4" s="1"/>
  <c r="D71" i="4" s="1"/>
  <c r="D72" i="4" s="1"/>
  <c r="D73" i="4" s="1"/>
  <c r="D74" i="4" s="1"/>
  <c r="D75" i="4" s="1"/>
  <c r="D76" i="4" s="1"/>
  <c r="D77" i="4" s="1"/>
  <c r="D78" i="4" s="1"/>
  <c r="D79" i="4" s="1"/>
  <c r="D80" i="4" s="1"/>
  <c r="D81" i="4" s="1"/>
  <c r="D82" i="4" s="1"/>
  <c r="D83" i="4" s="1"/>
  <c r="D84" i="4" s="1"/>
  <c r="D85" i="4" s="1"/>
  <c r="D86" i="4" s="1"/>
  <c r="D87" i="4" s="1"/>
  <c r="D88" i="4" s="1"/>
  <c r="D89" i="4" s="1"/>
  <c r="D90" i="4" s="1"/>
  <c r="D91" i="4" s="1"/>
  <c r="D92" i="4" s="1"/>
  <c r="D93" i="4" s="1"/>
  <c r="D94" i="4" s="1"/>
  <c r="D95" i="4" s="1"/>
  <c r="D96" i="4" s="1"/>
  <c r="D97" i="4" s="1"/>
  <c r="D98" i="4" s="1"/>
  <c r="D99" i="4" s="1"/>
  <c r="D100" i="4" s="1"/>
  <c r="D101" i="4" s="1"/>
  <c r="D102" i="4" s="1"/>
  <c r="D103" i="4" s="1"/>
  <c r="D104" i="4" s="1"/>
  <c r="D105" i="4" s="1"/>
  <c r="D106" i="4" s="1"/>
  <c r="C7" i="4"/>
  <c r="C8" i="4" s="1"/>
  <c r="C9" i="4" s="1"/>
  <c r="C10" i="4" s="1"/>
  <c r="C11" i="4" s="1"/>
  <c r="C12" i="4" s="1"/>
  <c r="C13" i="4" s="1"/>
  <c r="C14" i="4" s="1"/>
  <c r="C15" i="4" s="1"/>
  <c r="C16" i="4" s="1"/>
  <c r="C17" i="4" s="1"/>
  <c r="C18" i="4" s="1"/>
  <c r="C19" i="4" s="1"/>
  <c r="C20" i="4" s="1"/>
  <c r="C21" i="4" s="1"/>
  <c r="C22" i="4" s="1"/>
  <c r="C23" i="4" s="1"/>
  <c r="C24" i="4" s="1"/>
  <c r="C25" i="4" s="1"/>
  <c r="C26" i="4" s="1"/>
  <c r="C27" i="4" s="1"/>
  <c r="C28" i="4" s="1"/>
  <c r="C29" i="4" s="1"/>
  <c r="C30" i="4" s="1"/>
  <c r="C31" i="4" s="1"/>
  <c r="C32" i="4" s="1"/>
  <c r="C33" i="4" s="1"/>
  <c r="C34" i="4" s="1"/>
  <c r="C35" i="4" s="1"/>
  <c r="C36" i="4" s="1"/>
  <c r="C37" i="4" s="1"/>
  <c r="C38" i="4" s="1"/>
  <c r="C39" i="4" s="1"/>
  <c r="C40" i="4" s="1"/>
  <c r="C41" i="4" s="1"/>
  <c r="C42" i="4" s="1"/>
  <c r="C43" i="4" s="1"/>
  <c r="C44" i="4" s="1"/>
  <c r="C45" i="4" s="1"/>
  <c r="C46" i="4" s="1"/>
  <c r="C47" i="4" s="1"/>
  <c r="C48" i="4" s="1"/>
  <c r="C49" i="4" s="1"/>
  <c r="C50" i="4" s="1"/>
  <c r="C51" i="4" s="1"/>
  <c r="C52" i="4" s="1"/>
  <c r="C53" i="4" s="1"/>
  <c r="C54" i="4" s="1"/>
  <c r="C55" i="4" s="1"/>
  <c r="C56" i="4" s="1"/>
  <c r="C57" i="4" s="1"/>
  <c r="C58" i="4" s="1"/>
  <c r="C59" i="4" s="1"/>
  <c r="C60" i="4" s="1"/>
  <c r="C61" i="4" s="1"/>
  <c r="C62" i="4" s="1"/>
  <c r="C63" i="4" s="1"/>
  <c r="C64" i="4" s="1"/>
  <c r="C65" i="4" s="1"/>
  <c r="C66" i="4" s="1"/>
  <c r="C67" i="4" s="1"/>
  <c r="C68" i="4" s="1"/>
  <c r="C69" i="4" s="1"/>
  <c r="C70" i="4" s="1"/>
  <c r="C71" i="4" s="1"/>
  <c r="C72" i="4" s="1"/>
  <c r="C73" i="4" s="1"/>
  <c r="C74" i="4" s="1"/>
  <c r="C75" i="4" s="1"/>
  <c r="C76" i="4" s="1"/>
  <c r="C77" i="4" s="1"/>
  <c r="C78" i="4" s="1"/>
  <c r="C79" i="4" s="1"/>
  <c r="C80" i="4" s="1"/>
  <c r="C81" i="4" s="1"/>
  <c r="C82" i="4" s="1"/>
  <c r="C83" i="4" s="1"/>
  <c r="C84" i="4" s="1"/>
  <c r="C85" i="4" s="1"/>
  <c r="C86" i="4" s="1"/>
  <c r="C87" i="4" s="1"/>
  <c r="C88" i="4" s="1"/>
  <c r="C89" i="4" s="1"/>
  <c r="C90" i="4" s="1"/>
  <c r="C91" i="4" s="1"/>
  <c r="C92" i="4" s="1"/>
  <c r="C93" i="4" s="1"/>
  <c r="C94" i="4" s="1"/>
  <c r="C95" i="4" s="1"/>
  <c r="C96" i="4" s="1"/>
  <c r="C97" i="4" s="1"/>
  <c r="C98" i="4" s="1"/>
  <c r="C99" i="4" s="1"/>
  <c r="C100" i="4" s="1"/>
  <c r="C101" i="4" s="1"/>
  <c r="C102" i="4" s="1"/>
  <c r="C103" i="4" s="1"/>
  <c r="C104" i="4" s="1"/>
  <c r="C105" i="4" s="1"/>
  <c r="C106" i="4" s="1"/>
  <c r="A54" i="1"/>
  <c r="B54" i="1"/>
  <c r="D139" i="4" l="1"/>
  <c r="M38" i="4"/>
  <c r="M39" i="4"/>
  <c r="M34" i="4"/>
  <c r="M35" i="4"/>
  <c r="M36" i="4"/>
  <c r="M37" i="4"/>
  <c r="J116" i="4"/>
  <c r="G121" i="4"/>
  <c r="G116" i="4"/>
  <c r="G117" i="4"/>
  <c r="G120" i="4"/>
  <c r="G118" i="4"/>
  <c r="G113" i="4"/>
  <c r="G115" i="4"/>
  <c r="G114" i="4"/>
  <c r="G119" i="4"/>
  <c r="J115" i="4"/>
  <c r="E139" i="4"/>
  <c r="A12" i="7"/>
  <c r="C139" i="4"/>
  <c r="A55" i="1"/>
  <c r="C14" i="5"/>
  <c r="A5" i="2"/>
  <c r="B55" i="1"/>
  <c r="A14" i="5"/>
  <c r="B5" i="2"/>
  <c r="H120" i="4"/>
  <c r="B19" i="7" s="1"/>
  <c r="A19" i="7"/>
  <c r="H125" i="4"/>
  <c r="B24" i="7" s="1"/>
  <c r="A24" i="7"/>
  <c r="H137" i="4"/>
  <c r="B36" i="7" s="1"/>
  <c r="A36" i="7"/>
  <c r="H130" i="4"/>
  <c r="B29" i="7" s="1"/>
  <c r="A29" i="7"/>
  <c r="H122" i="4"/>
  <c r="B21" i="7" s="1"/>
  <c r="A21" i="7"/>
  <c r="H128" i="4"/>
  <c r="B27" i="7" s="1"/>
  <c r="A27" i="7"/>
  <c r="H127" i="4"/>
  <c r="B26" i="7" s="1"/>
  <c r="A26" i="7"/>
  <c r="H134" i="4"/>
  <c r="B33" i="7" s="1"/>
  <c r="A33" i="7"/>
  <c r="H132" i="4"/>
  <c r="B31" i="7" s="1"/>
  <c r="A31" i="7"/>
  <c r="H124" i="4"/>
  <c r="B23" i="7" s="1"/>
  <c r="A23" i="7"/>
  <c r="H136" i="4"/>
  <c r="B35" i="7" s="1"/>
  <c r="A35" i="7"/>
  <c r="H129" i="4"/>
  <c r="B28" i="7" s="1"/>
  <c r="A28" i="7"/>
  <c r="H121" i="4"/>
  <c r="B20" i="7" s="1"/>
  <c r="A20" i="7"/>
  <c r="H126" i="4"/>
  <c r="B25" i="7" s="1"/>
  <c r="A25" i="7"/>
  <c r="H133" i="4"/>
  <c r="B32" i="7" s="1"/>
  <c r="A32" i="7"/>
  <c r="H131" i="4"/>
  <c r="B30" i="7" s="1"/>
  <c r="A30" i="7"/>
  <c r="H123" i="4"/>
  <c r="B22" i="7" s="1"/>
  <c r="A22" i="7"/>
  <c r="H135" i="4"/>
  <c r="B34" i="7" s="1"/>
  <c r="A34" i="7"/>
  <c r="I128" i="4"/>
  <c r="I120" i="4"/>
  <c r="I116" i="4"/>
  <c r="J38" i="4"/>
  <c r="I127" i="4"/>
  <c r="I134" i="4"/>
  <c r="I130" i="4"/>
  <c r="I122" i="4"/>
  <c r="I119" i="4"/>
  <c r="I132" i="4"/>
  <c r="I124" i="4"/>
  <c r="I118" i="4"/>
  <c r="I136" i="4"/>
  <c r="I129" i="4"/>
  <c r="I121" i="4"/>
  <c r="I115" i="4"/>
  <c r="I126" i="4"/>
  <c r="I133" i="4"/>
  <c r="I131" i="4"/>
  <c r="I123" i="4"/>
  <c r="I117" i="4"/>
  <c r="I135" i="4"/>
  <c r="I125" i="4"/>
  <c r="I137" i="4"/>
  <c r="H115" i="4"/>
  <c r="B14" i="7" s="1"/>
  <c r="H113" i="4"/>
  <c r="B12" i="7" s="1"/>
  <c r="H116" i="4"/>
  <c r="B15" i="7" s="1"/>
  <c r="H118" i="4"/>
  <c r="B17" i="7" s="1"/>
  <c r="I113" i="4"/>
  <c r="H117" i="4"/>
  <c r="B16" i="7" s="1"/>
  <c r="H114" i="4"/>
  <c r="B13" i="7" s="1"/>
  <c r="J113" i="4"/>
  <c r="I114" i="4"/>
  <c r="J114" i="4"/>
  <c r="H119" i="4"/>
  <c r="B18" i="7" s="1"/>
  <c r="J60" i="4"/>
  <c r="J52" i="4"/>
  <c r="J44" i="4"/>
  <c r="J36" i="4"/>
  <c r="J28" i="4"/>
  <c r="J20" i="4"/>
  <c r="J12" i="4"/>
  <c r="J64" i="4"/>
  <c r="J56" i="4"/>
  <c r="J48" i="4"/>
  <c r="J40" i="4"/>
  <c r="J32" i="4"/>
  <c r="J24" i="4"/>
  <c r="J16" i="4"/>
  <c r="J61" i="4"/>
  <c r="J45" i="4"/>
  <c r="J37" i="4"/>
  <c r="J29" i="4"/>
  <c r="J21" i="4"/>
  <c r="J13" i="4"/>
  <c r="J55" i="4"/>
  <c r="J31" i="4"/>
  <c r="J23" i="4"/>
  <c r="J7" i="4"/>
  <c r="B14" i="5" s="1"/>
  <c r="J63" i="4"/>
  <c r="J47" i="4"/>
  <c r="J39" i="4"/>
  <c r="J15" i="4"/>
  <c r="J8" i="4"/>
  <c r="J54" i="4"/>
  <c r="J94" i="4"/>
  <c r="J70" i="4"/>
  <c r="J69" i="4"/>
  <c r="J46" i="4"/>
  <c r="J14" i="4"/>
  <c r="J62" i="4"/>
  <c r="J30" i="4"/>
  <c r="J58" i="4"/>
  <c r="J50" i="4"/>
  <c r="J42" i="4"/>
  <c r="J34" i="4"/>
  <c r="J26" i="4"/>
  <c r="J18" i="4"/>
  <c r="J10" i="4"/>
  <c r="J102" i="4"/>
  <c r="J22" i="4"/>
  <c r="J86" i="4"/>
  <c r="J53" i="4"/>
  <c r="J57" i="4"/>
  <c r="J49" i="4"/>
  <c r="J41" i="4"/>
  <c r="J25" i="4"/>
  <c r="J17" i="4"/>
  <c r="J9" i="4"/>
  <c r="J78" i="4"/>
  <c r="J33" i="4"/>
  <c r="J77" i="4"/>
  <c r="J93" i="4"/>
  <c r="J99" i="4"/>
  <c r="J91" i="4"/>
  <c r="J83" i="4"/>
  <c r="J75" i="4"/>
  <c r="J67" i="4"/>
  <c r="J59" i="4"/>
  <c r="J51" i="4"/>
  <c r="J43" i="4"/>
  <c r="J35" i="4"/>
  <c r="J27" i="4"/>
  <c r="J19" i="4"/>
  <c r="J11" i="4"/>
  <c r="J101" i="4"/>
  <c r="J106" i="4"/>
  <c r="J98" i="4"/>
  <c r="J90" i="4"/>
  <c r="J82" i="4"/>
  <c r="J74" i="4"/>
  <c r="J66" i="4"/>
  <c r="J85" i="4"/>
  <c r="J100" i="4"/>
  <c r="J92" i="4"/>
  <c r="J84" i="4"/>
  <c r="J76" i="4"/>
  <c r="J68" i="4"/>
  <c r="J105" i="4"/>
  <c r="J97" i="4"/>
  <c r="J89" i="4"/>
  <c r="J81" i="4"/>
  <c r="J73" i="4"/>
  <c r="J65" i="4"/>
  <c r="J104" i="4"/>
  <c r="J96" i="4"/>
  <c r="J88" i="4"/>
  <c r="J80" i="4"/>
  <c r="J72" i="4"/>
  <c r="O65" i="4"/>
  <c r="N60" i="4"/>
  <c r="O57" i="4"/>
  <c r="L55" i="4"/>
  <c r="N52" i="4"/>
  <c r="O49" i="4"/>
  <c r="J103" i="4"/>
  <c r="J95" i="4"/>
  <c r="J87" i="4"/>
  <c r="J79" i="4"/>
  <c r="J71" i="4"/>
  <c r="O53" i="4"/>
  <c r="N44" i="4"/>
  <c r="O41" i="4"/>
  <c r="N36" i="4"/>
  <c r="O33" i="4"/>
  <c r="N28" i="4"/>
  <c r="O25" i="4"/>
  <c r="N20" i="4"/>
  <c r="O17" i="4"/>
  <c r="N12" i="4"/>
  <c r="O9" i="4"/>
  <c r="L65" i="4"/>
  <c r="N62" i="4"/>
  <c r="O59" i="4"/>
  <c r="L57" i="4"/>
  <c r="O51" i="4"/>
  <c r="L49" i="4"/>
  <c r="O43" i="4"/>
  <c r="L41" i="4"/>
  <c r="O35" i="4"/>
  <c r="L33" i="4"/>
  <c r="N30" i="4"/>
  <c r="O27" i="4"/>
  <c r="L25" i="4"/>
  <c r="O19" i="4"/>
  <c r="L17" i="4"/>
  <c r="N14" i="4"/>
  <c r="O11" i="4"/>
  <c r="L9" i="4"/>
  <c r="N58" i="4"/>
  <c r="O55" i="4"/>
  <c r="N50" i="4"/>
  <c r="O47" i="4"/>
  <c r="O39" i="4"/>
  <c r="N34" i="4"/>
  <c r="N26" i="4"/>
  <c r="O23" i="4"/>
  <c r="N18" i="4"/>
  <c r="O15" i="4"/>
  <c r="O21" i="4"/>
  <c r="O7" i="4"/>
  <c r="N65" i="4"/>
  <c r="O62" i="4"/>
  <c r="N57" i="4"/>
  <c r="O54" i="4"/>
  <c r="N49" i="4"/>
  <c r="O46" i="4"/>
  <c r="N41" i="4"/>
  <c r="O38" i="4"/>
  <c r="N33" i="4"/>
  <c r="O30" i="4"/>
  <c r="N25" i="4"/>
  <c r="O22" i="4"/>
  <c r="N17" i="4"/>
  <c r="O14" i="4"/>
  <c r="N10" i="4"/>
  <c r="N55" i="4"/>
  <c r="N47" i="4"/>
  <c r="N39" i="4"/>
  <c r="N64" i="4"/>
  <c r="O61" i="4"/>
  <c r="N56" i="4"/>
  <c r="N48" i="4"/>
  <c r="O45" i="4"/>
  <c r="N40" i="4"/>
  <c r="O37" i="4"/>
  <c r="N32" i="4"/>
  <c r="O29" i="4"/>
  <c r="N24" i="4"/>
  <c r="N16" i="4"/>
  <c r="O13" i="4"/>
  <c r="N8" i="4"/>
  <c r="N23" i="4"/>
  <c r="O64" i="4"/>
  <c r="L62" i="4"/>
  <c r="N59" i="4"/>
  <c r="O56" i="4"/>
  <c r="L54" i="4"/>
  <c r="N51" i="4"/>
  <c r="O48" i="4"/>
  <c r="L46" i="4"/>
  <c r="N43" i="4"/>
  <c r="O40" i="4"/>
  <c r="L38" i="4"/>
  <c r="N35" i="4"/>
  <c r="O32" i="4"/>
  <c r="L30" i="4"/>
  <c r="N27" i="4"/>
  <c r="O24" i="4"/>
  <c r="L22" i="4"/>
  <c r="N19" i="4"/>
  <c r="O16" i="4"/>
  <c r="L14" i="4"/>
  <c r="N11" i="4"/>
  <c r="O8" i="4"/>
  <c r="N42" i="4"/>
  <c r="O63" i="4"/>
  <c r="O58" i="4"/>
  <c r="L56" i="4"/>
  <c r="N53" i="4"/>
  <c r="O50" i="4"/>
  <c r="L48" i="4"/>
  <c r="N45" i="4"/>
  <c r="O42" i="4"/>
  <c r="L40" i="4"/>
  <c r="N37" i="4"/>
  <c r="O34" i="4"/>
  <c r="L32" i="4"/>
  <c r="N29" i="4"/>
  <c r="O26" i="4"/>
  <c r="L24" i="4"/>
  <c r="N21" i="4"/>
  <c r="O18" i="4"/>
  <c r="L16" i="4"/>
  <c r="N13" i="4"/>
  <c r="O10" i="4"/>
  <c r="N9" i="4"/>
  <c r="O31" i="4"/>
  <c r="N61" i="4"/>
  <c r="L64" i="4"/>
  <c r="N7" i="4"/>
  <c r="L77" i="4"/>
  <c r="K57" i="4"/>
  <c r="K58" i="4" s="1"/>
  <c r="K59" i="4" s="1"/>
  <c r="K60" i="4" s="1"/>
  <c r="K61" i="4" s="1"/>
  <c r="K62" i="4" s="1"/>
  <c r="K63" i="4" s="1"/>
  <c r="K64" i="4" s="1"/>
  <c r="K65" i="4" s="1"/>
  <c r="K66" i="4" s="1"/>
  <c r="K67" i="4" s="1"/>
  <c r="K68" i="4" s="1"/>
  <c r="K69" i="4" s="1"/>
  <c r="K70" i="4" s="1"/>
  <c r="K71" i="4" s="1"/>
  <c r="K72" i="4" s="1"/>
  <c r="K73" i="4" s="1"/>
  <c r="K74" i="4" s="1"/>
  <c r="K75" i="4" s="1"/>
  <c r="K76" i="4" s="1"/>
  <c r="K77" i="4" s="1"/>
  <c r="K78" i="4" s="1"/>
  <c r="K79" i="4" s="1"/>
  <c r="K80" i="4" s="1"/>
  <c r="K81" i="4" s="1"/>
  <c r="K82" i="4" s="1"/>
  <c r="K83" i="4" s="1"/>
  <c r="K84" i="4" s="1"/>
  <c r="K85" i="4" s="1"/>
  <c r="K86" i="4" s="1"/>
  <c r="K87" i="4" s="1"/>
  <c r="K88" i="4" s="1"/>
  <c r="K89" i="4" s="1"/>
  <c r="K90" i="4" s="1"/>
  <c r="K91" i="4" s="1"/>
  <c r="K92" i="4" s="1"/>
  <c r="K93" i="4" s="1"/>
  <c r="K94" i="4" s="1"/>
  <c r="K95" i="4" s="1"/>
  <c r="K96" i="4" s="1"/>
  <c r="K97" i="4" s="1"/>
  <c r="K98" i="4" s="1"/>
  <c r="K99" i="4" s="1"/>
  <c r="K100" i="4" s="1"/>
  <c r="K101" i="4" s="1"/>
  <c r="K102" i="4" s="1"/>
  <c r="K103" i="4" s="1"/>
  <c r="K104" i="4" s="1"/>
  <c r="K105" i="4" s="1"/>
  <c r="K106" i="4" s="1"/>
  <c r="O12" i="4"/>
  <c r="O20" i="4"/>
  <c r="O28" i="4"/>
  <c r="O36" i="4"/>
  <c r="O44" i="4"/>
  <c r="O52" i="4"/>
  <c r="O60" i="4"/>
  <c r="L72" i="4"/>
  <c r="L59" i="4"/>
  <c r="L51" i="4"/>
  <c r="L43" i="4"/>
  <c r="L35" i="4"/>
  <c r="L27" i="4"/>
  <c r="L19" i="4"/>
  <c r="L11" i="4"/>
  <c r="L100" i="4"/>
  <c r="N54" i="4"/>
  <c r="N38" i="4"/>
  <c r="N22" i="4"/>
  <c r="N31" i="4"/>
  <c r="N15" i="4"/>
  <c r="L23" i="4"/>
  <c r="N46" i="4"/>
  <c r="L63" i="4"/>
  <c r="L47" i="4"/>
  <c r="L39" i="4"/>
  <c r="L31" i="4"/>
  <c r="L15" i="4"/>
  <c r="L84" i="4"/>
  <c r="N63" i="4"/>
  <c r="L7" i="4"/>
  <c r="L8" i="4"/>
  <c r="L58" i="4"/>
  <c r="L50" i="4"/>
  <c r="L42" i="4"/>
  <c r="L34" i="4"/>
  <c r="L26" i="4"/>
  <c r="L18" i="4"/>
  <c r="L10" i="4"/>
  <c r="L60" i="4"/>
  <c r="L53" i="4"/>
  <c r="L44" i="4"/>
  <c r="L37" i="4"/>
  <c r="L28" i="4"/>
  <c r="L20" i="4"/>
  <c r="L13" i="4"/>
  <c r="L61" i="4"/>
  <c r="L45" i="4"/>
  <c r="L29" i="4"/>
  <c r="L52" i="4"/>
  <c r="L36" i="4"/>
  <c r="L12" i="4"/>
  <c r="L21" i="4"/>
  <c r="J139" i="4" l="1"/>
  <c r="J141" i="4" s="1"/>
  <c r="C10" i="8" s="1"/>
  <c r="I139" i="4"/>
  <c r="I141" i="4" s="1"/>
  <c r="C9" i="8" s="1"/>
  <c r="E9" i="8" s="1"/>
  <c r="L14" i="5"/>
  <c r="A56" i="1"/>
  <c r="A6" i="2"/>
  <c r="C15" i="5"/>
  <c r="B15" i="5"/>
  <c r="L15" i="5" s="1"/>
  <c r="B56" i="1"/>
  <c r="A15" i="5"/>
  <c r="B6" i="2"/>
  <c r="K22" i="7"/>
  <c r="K20" i="7"/>
  <c r="K31" i="7"/>
  <c r="K21" i="7"/>
  <c r="K19" i="7"/>
  <c r="K17" i="7"/>
  <c r="K18" i="7"/>
  <c r="K15" i="7"/>
  <c r="K30" i="7"/>
  <c r="K28" i="7"/>
  <c r="K33" i="7"/>
  <c r="K29" i="7"/>
  <c r="K12" i="7"/>
  <c r="B38" i="7"/>
  <c r="C38" i="7" s="1"/>
  <c r="K14" i="7"/>
  <c r="K32" i="7"/>
  <c r="K35" i="7"/>
  <c r="K26" i="7"/>
  <c r="K36" i="7"/>
  <c r="K13" i="7"/>
  <c r="K34" i="7"/>
  <c r="K25" i="7"/>
  <c r="K23" i="7"/>
  <c r="K27" i="7"/>
  <c r="K24" i="7"/>
  <c r="K16" i="7"/>
  <c r="H139" i="4"/>
  <c r="H141" i="4" s="1"/>
  <c r="C8" i="8" s="1"/>
  <c r="T7" i="4"/>
  <c r="T15" i="4"/>
  <c r="T23" i="4"/>
  <c r="T31" i="4"/>
  <c r="T39" i="4"/>
  <c r="T47" i="4"/>
  <c r="T55" i="4"/>
  <c r="T63" i="4"/>
  <c r="T71" i="4"/>
  <c r="T79" i="4"/>
  <c r="T87" i="4"/>
  <c r="T95" i="4"/>
  <c r="T103" i="4"/>
  <c r="T10" i="4"/>
  <c r="T18" i="4"/>
  <c r="T26" i="4"/>
  <c r="T34" i="4"/>
  <c r="T42" i="4"/>
  <c r="T50" i="4"/>
  <c r="T58" i="4"/>
  <c r="T66" i="4"/>
  <c r="T74" i="4"/>
  <c r="T82" i="4"/>
  <c r="T90" i="4"/>
  <c r="T98" i="4"/>
  <c r="T106" i="4"/>
  <c r="T11" i="4"/>
  <c r="T19" i="4"/>
  <c r="T27" i="4"/>
  <c r="T35" i="4"/>
  <c r="T43" i="4"/>
  <c r="T51" i="4"/>
  <c r="T59" i="4"/>
  <c r="T67" i="4"/>
  <c r="T75" i="4"/>
  <c r="T83" i="4"/>
  <c r="T91" i="4"/>
  <c r="T99" i="4"/>
  <c r="T14" i="4"/>
  <c r="T22" i="4"/>
  <c r="T30" i="4"/>
  <c r="T38" i="4"/>
  <c r="T46" i="4"/>
  <c r="T54" i="4"/>
  <c r="T62" i="4"/>
  <c r="T70" i="4"/>
  <c r="T78" i="4"/>
  <c r="T86" i="4"/>
  <c r="T94" i="4"/>
  <c r="T9" i="4"/>
  <c r="T17" i="4"/>
  <c r="T25" i="4"/>
  <c r="T33" i="4"/>
  <c r="T41" i="4"/>
  <c r="T49" i="4"/>
  <c r="T57" i="4"/>
  <c r="T65" i="4"/>
  <c r="T73" i="4"/>
  <c r="T81" i="4"/>
  <c r="T89" i="4"/>
  <c r="T97" i="4"/>
  <c r="T105" i="4"/>
  <c r="T8" i="4"/>
  <c r="T37" i="4"/>
  <c r="T44" i="4"/>
  <c r="T72" i="4"/>
  <c r="T100" i="4"/>
  <c r="T24" i="4"/>
  <c r="T53" i="4"/>
  <c r="T60" i="4"/>
  <c r="T88" i="4"/>
  <c r="T16" i="4"/>
  <c r="T45" i="4"/>
  <c r="T52" i="4"/>
  <c r="T80" i="4"/>
  <c r="T101" i="4"/>
  <c r="T12" i="4"/>
  <c r="T40" i="4"/>
  <c r="T69" i="4"/>
  <c r="T76" i="4"/>
  <c r="T13" i="4"/>
  <c r="T20" i="4"/>
  <c r="T48" i="4"/>
  <c r="T77" i="4"/>
  <c r="T84" i="4"/>
  <c r="T21" i="4"/>
  <c r="T28" i="4"/>
  <c r="T56" i="4"/>
  <c r="T85" i="4"/>
  <c r="T92" i="4"/>
  <c r="T104" i="4"/>
  <c r="T29" i="4"/>
  <c r="T36" i="4"/>
  <c r="T64" i="4"/>
  <c r="T93" i="4"/>
  <c r="T32" i="4"/>
  <c r="T61" i="4"/>
  <c r="T96" i="4"/>
  <c r="T68" i="4"/>
  <c r="T102" i="4"/>
  <c r="M108" i="4"/>
  <c r="K108" i="4" s="1"/>
  <c r="Q13" i="4"/>
  <c r="Q21" i="4"/>
  <c r="Q29" i="4"/>
  <c r="Q37" i="4"/>
  <c r="Q14" i="4"/>
  <c r="Q22" i="4"/>
  <c r="Q30" i="4"/>
  <c r="Q38" i="4"/>
  <c r="Q9" i="4"/>
  <c r="Q17" i="4"/>
  <c r="Q25" i="4"/>
  <c r="Q33" i="4"/>
  <c r="Q41" i="4"/>
  <c r="Q49" i="4"/>
  <c r="Q57" i="4"/>
  <c r="Q65" i="4"/>
  <c r="Q73" i="4"/>
  <c r="Q81" i="4"/>
  <c r="Q89" i="4"/>
  <c r="Q97" i="4"/>
  <c r="Q105" i="4"/>
  <c r="Q11" i="4"/>
  <c r="Q19" i="4"/>
  <c r="Q27" i="4"/>
  <c r="Q35" i="4"/>
  <c r="Q43" i="4"/>
  <c r="Q51" i="4"/>
  <c r="Q59" i="4"/>
  <c r="Q67" i="4"/>
  <c r="Q75" i="4"/>
  <c r="Q83" i="4"/>
  <c r="Q91" i="4"/>
  <c r="Q20" i="4"/>
  <c r="Q36" i="4"/>
  <c r="Q48" i="4"/>
  <c r="Q60" i="4"/>
  <c r="Q70" i="4"/>
  <c r="Q80" i="4"/>
  <c r="Q92" i="4"/>
  <c r="Q101" i="4"/>
  <c r="Q8" i="4"/>
  <c r="Q24" i="4"/>
  <c r="Q52" i="4"/>
  <c r="Q62" i="4"/>
  <c r="Q84" i="4"/>
  <c r="Q103" i="4"/>
  <c r="Q63" i="4"/>
  <c r="Q104" i="4"/>
  <c r="Q7" i="4"/>
  <c r="Q23" i="4"/>
  <c r="Q39" i="4"/>
  <c r="Q50" i="4"/>
  <c r="Q61" i="4"/>
  <c r="Q71" i="4"/>
  <c r="Q82" i="4"/>
  <c r="Q93" i="4"/>
  <c r="Q102" i="4"/>
  <c r="Q40" i="4"/>
  <c r="Q10" i="4"/>
  <c r="Q53" i="4"/>
  <c r="Q95" i="4"/>
  <c r="Q12" i="4"/>
  <c r="Q28" i="4"/>
  <c r="Q44" i="4"/>
  <c r="Q54" i="4"/>
  <c r="Q64" i="4"/>
  <c r="Q76" i="4"/>
  <c r="Q86" i="4"/>
  <c r="Q96" i="4"/>
  <c r="Q106" i="4"/>
  <c r="Q15" i="4"/>
  <c r="Q31" i="4"/>
  <c r="Q45" i="4"/>
  <c r="Q55" i="4"/>
  <c r="Q66" i="4"/>
  <c r="Q77" i="4"/>
  <c r="Q87" i="4"/>
  <c r="Q98" i="4"/>
  <c r="Q16" i="4"/>
  <c r="Q32" i="4"/>
  <c r="Q56" i="4"/>
  <c r="Q68" i="4"/>
  <c r="Q78" i="4"/>
  <c r="Q88" i="4"/>
  <c r="Q99" i="4"/>
  <c r="Q18" i="4"/>
  <c r="Q34" i="4"/>
  <c r="Q47" i="4"/>
  <c r="Q58" i="4"/>
  <c r="Q69" i="4"/>
  <c r="Q90" i="4"/>
  <c r="Q100" i="4"/>
  <c r="Q72" i="4"/>
  <c r="Q26" i="4"/>
  <c r="Q74" i="4"/>
  <c r="Q46" i="4"/>
  <c r="Q79" i="4"/>
  <c r="Q94" i="4"/>
  <c r="Q42" i="4"/>
  <c r="Q85" i="4"/>
  <c r="S10" i="4"/>
  <c r="S18" i="4"/>
  <c r="S26" i="4"/>
  <c r="S34" i="4"/>
  <c r="S42" i="4"/>
  <c r="S50" i="4"/>
  <c r="S58" i="4"/>
  <c r="S66" i="4"/>
  <c r="S74" i="4"/>
  <c r="S82" i="4"/>
  <c r="S90" i="4"/>
  <c r="S98" i="4"/>
  <c r="S106" i="4"/>
  <c r="S13" i="4"/>
  <c r="S21" i="4"/>
  <c r="S29" i="4"/>
  <c r="S37" i="4"/>
  <c r="S45" i="4"/>
  <c r="S53" i="4"/>
  <c r="S61" i="4"/>
  <c r="S69" i="4"/>
  <c r="S77" i="4"/>
  <c r="S85" i="4"/>
  <c r="S93" i="4"/>
  <c r="S101" i="4"/>
  <c r="S14" i="4"/>
  <c r="S22" i="4"/>
  <c r="S30" i="4"/>
  <c r="S38" i="4"/>
  <c r="S46" i="4"/>
  <c r="S54" i="4"/>
  <c r="S62" i="4"/>
  <c r="S70" i="4"/>
  <c r="S78" i="4"/>
  <c r="S86" i="4"/>
  <c r="S94" i="4"/>
  <c r="S102" i="4"/>
  <c r="S9" i="4"/>
  <c r="S17" i="4"/>
  <c r="S25" i="4"/>
  <c r="S33" i="4"/>
  <c r="S41" i="4"/>
  <c r="S49" i="4"/>
  <c r="S57" i="4"/>
  <c r="S65" i="4"/>
  <c r="S73" i="4"/>
  <c r="S81" i="4"/>
  <c r="S89" i="4"/>
  <c r="S97" i="4"/>
  <c r="S12" i="4"/>
  <c r="S20" i="4"/>
  <c r="S28" i="4"/>
  <c r="S36" i="4"/>
  <c r="S44" i="4"/>
  <c r="S52" i="4"/>
  <c r="S60" i="4"/>
  <c r="S68" i="4"/>
  <c r="S76" i="4"/>
  <c r="S84" i="4"/>
  <c r="S92" i="4"/>
  <c r="S100" i="4"/>
  <c r="S16" i="4"/>
  <c r="S23" i="4"/>
  <c r="S51" i="4"/>
  <c r="S80" i="4"/>
  <c r="S87" i="4"/>
  <c r="S32" i="4"/>
  <c r="S39" i="4"/>
  <c r="S67" i="4"/>
  <c r="S96" i="4"/>
  <c r="S24" i="4"/>
  <c r="S31" i="4"/>
  <c r="S59" i="4"/>
  <c r="S88" i="4"/>
  <c r="S95" i="4"/>
  <c r="S75" i="4"/>
  <c r="S19" i="4"/>
  <c r="S48" i="4"/>
  <c r="S55" i="4"/>
  <c r="S83" i="4"/>
  <c r="S103" i="4"/>
  <c r="S27" i="4"/>
  <c r="S56" i="4"/>
  <c r="S63" i="4"/>
  <c r="S91" i="4"/>
  <c r="S104" i="4"/>
  <c r="S7" i="4"/>
  <c r="S64" i="4"/>
  <c r="S99" i="4"/>
  <c r="S8" i="4"/>
  <c r="S43" i="4"/>
  <c r="S72" i="4"/>
  <c r="S79" i="4"/>
  <c r="S105" i="4"/>
  <c r="S40" i="4"/>
  <c r="S47" i="4"/>
  <c r="S35" i="4"/>
  <c r="S71" i="4"/>
  <c r="S15" i="4"/>
  <c r="S11" i="4"/>
  <c r="G139" i="4"/>
  <c r="G141" i="4" s="1"/>
  <c r="C7" i="8" s="1"/>
  <c r="C108" i="4"/>
  <c r="N108" i="4"/>
  <c r="O108" i="4"/>
  <c r="L108" i="4"/>
  <c r="D9" i="8" l="1"/>
  <c r="E8" i="8"/>
  <c r="D8" i="8"/>
  <c r="E7" i="8"/>
  <c r="D7" i="8"/>
  <c r="C12" i="7"/>
  <c r="B16" i="5"/>
  <c r="C16" i="7"/>
  <c r="C36" i="7"/>
  <c r="A57" i="1"/>
  <c r="C16" i="5"/>
  <c r="A7" i="2"/>
  <c r="C23" i="7"/>
  <c r="C21" i="7"/>
  <c r="C28" i="7"/>
  <c r="C25" i="7"/>
  <c r="C20" i="7"/>
  <c r="C26" i="7"/>
  <c r="C34" i="7"/>
  <c r="C31" i="7"/>
  <c r="C24" i="7"/>
  <c r="B57" i="1"/>
  <c r="A16" i="5"/>
  <c r="B7" i="2"/>
  <c r="C27" i="7"/>
  <c r="C13" i="7"/>
  <c r="C14" i="7"/>
  <c r="C35" i="7"/>
  <c r="C29" i="7"/>
  <c r="C18" i="7"/>
  <c r="C33" i="7"/>
  <c r="C17" i="7"/>
  <c r="C32" i="7"/>
  <c r="C15" i="7"/>
  <c r="C30" i="7"/>
  <c r="C19" i="7"/>
  <c r="C22" i="7"/>
  <c r="R13" i="4"/>
  <c r="D20" i="5" s="1"/>
  <c r="R21" i="4"/>
  <c r="D28" i="5" s="1"/>
  <c r="R29" i="4"/>
  <c r="D36" i="5" s="1"/>
  <c r="R37" i="4"/>
  <c r="D44" i="5" s="1"/>
  <c r="R45" i="4"/>
  <c r="D52" i="5" s="1"/>
  <c r="R53" i="4"/>
  <c r="D60" i="5" s="1"/>
  <c r="R61" i="4"/>
  <c r="D68" i="5" s="1"/>
  <c r="R69" i="4"/>
  <c r="D76" i="5" s="1"/>
  <c r="R77" i="4"/>
  <c r="D84" i="5" s="1"/>
  <c r="R85" i="4"/>
  <c r="D92" i="5" s="1"/>
  <c r="R93" i="4"/>
  <c r="D100" i="5" s="1"/>
  <c r="R101" i="4"/>
  <c r="D108" i="5" s="1"/>
  <c r="R8" i="4"/>
  <c r="D15" i="5" s="1"/>
  <c r="R16" i="4"/>
  <c r="D23" i="5" s="1"/>
  <c r="R24" i="4"/>
  <c r="D31" i="5" s="1"/>
  <c r="R32" i="4"/>
  <c r="D39" i="5" s="1"/>
  <c r="R40" i="4"/>
  <c r="D47" i="5" s="1"/>
  <c r="R48" i="4"/>
  <c r="D55" i="5" s="1"/>
  <c r="R56" i="4"/>
  <c r="D63" i="5" s="1"/>
  <c r="R64" i="4"/>
  <c r="D71" i="5" s="1"/>
  <c r="R72" i="4"/>
  <c r="D79" i="5" s="1"/>
  <c r="R80" i="4"/>
  <c r="D87" i="5" s="1"/>
  <c r="R88" i="4"/>
  <c r="D95" i="5" s="1"/>
  <c r="R96" i="4"/>
  <c r="D103" i="5" s="1"/>
  <c r="R104" i="4"/>
  <c r="D111" i="5" s="1"/>
  <c r="R9" i="4"/>
  <c r="D16" i="5" s="1"/>
  <c r="R17" i="4"/>
  <c r="D24" i="5" s="1"/>
  <c r="R25" i="4"/>
  <c r="D32" i="5" s="1"/>
  <c r="R33" i="4"/>
  <c r="D40" i="5" s="1"/>
  <c r="R41" i="4"/>
  <c r="D48" i="5" s="1"/>
  <c r="R49" i="4"/>
  <c r="D56" i="5" s="1"/>
  <c r="R57" i="4"/>
  <c r="D64" i="5" s="1"/>
  <c r="R65" i="4"/>
  <c r="D72" i="5" s="1"/>
  <c r="R73" i="4"/>
  <c r="D80" i="5" s="1"/>
  <c r="R81" i="4"/>
  <c r="D88" i="5" s="1"/>
  <c r="R89" i="4"/>
  <c r="D96" i="5" s="1"/>
  <c r="R97" i="4"/>
  <c r="D104" i="5" s="1"/>
  <c r="R105" i="4"/>
  <c r="D112" i="5" s="1"/>
  <c r="R12" i="4"/>
  <c r="D19" i="5" s="1"/>
  <c r="R20" i="4"/>
  <c r="D27" i="5" s="1"/>
  <c r="R28" i="4"/>
  <c r="D35" i="5" s="1"/>
  <c r="R36" i="4"/>
  <c r="D43" i="5" s="1"/>
  <c r="R44" i="4"/>
  <c r="D51" i="5" s="1"/>
  <c r="R52" i="4"/>
  <c r="D59" i="5" s="1"/>
  <c r="R60" i="4"/>
  <c r="D67" i="5" s="1"/>
  <c r="R68" i="4"/>
  <c r="D75" i="5" s="1"/>
  <c r="R76" i="4"/>
  <c r="D83" i="5" s="1"/>
  <c r="R84" i="4"/>
  <c r="D91" i="5" s="1"/>
  <c r="R92" i="4"/>
  <c r="D99" i="5" s="1"/>
  <c r="R7" i="4"/>
  <c r="D14" i="5" s="1"/>
  <c r="R15" i="4"/>
  <c r="D22" i="5" s="1"/>
  <c r="R23" i="4"/>
  <c r="D30" i="5" s="1"/>
  <c r="R31" i="4"/>
  <c r="D38" i="5" s="1"/>
  <c r="R39" i="4"/>
  <c r="D46" i="5" s="1"/>
  <c r="R47" i="4"/>
  <c r="D54" i="5" s="1"/>
  <c r="R55" i="4"/>
  <c r="D62" i="5" s="1"/>
  <c r="R63" i="4"/>
  <c r="D70" i="5" s="1"/>
  <c r="R71" i="4"/>
  <c r="D78" i="5" s="1"/>
  <c r="R79" i="4"/>
  <c r="D86" i="5" s="1"/>
  <c r="R87" i="4"/>
  <c r="D94" i="5" s="1"/>
  <c r="R95" i="4"/>
  <c r="D102" i="5" s="1"/>
  <c r="R103" i="4"/>
  <c r="D110" i="5" s="1"/>
  <c r="R30" i="4"/>
  <c r="D37" i="5" s="1"/>
  <c r="R59" i="4"/>
  <c r="D66" i="5" s="1"/>
  <c r="R66" i="4"/>
  <c r="D73" i="5" s="1"/>
  <c r="R94" i="4"/>
  <c r="D101" i="5" s="1"/>
  <c r="R106" i="4"/>
  <c r="D113" i="5" s="1"/>
  <c r="R11" i="4"/>
  <c r="D18" i="5" s="1"/>
  <c r="R18" i="4"/>
  <c r="D25" i="5" s="1"/>
  <c r="R46" i="4"/>
  <c r="D53" i="5" s="1"/>
  <c r="R75" i="4"/>
  <c r="D82" i="5" s="1"/>
  <c r="R82" i="4"/>
  <c r="D89" i="5" s="1"/>
  <c r="R102" i="4"/>
  <c r="D109" i="5" s="1"/>
  <c r="R26" i="4"/>
  <c r="D33" i="5" s="1"/>
  <c r="R90" i="4"/>
  <c r="D97" i="5" s="1"/>
  <c r="R10" i="4"/>
  <c r="D17" i="5" s="1"/>
  <c r="R38" i="4"/>
  <c r="D45" i="5" s="1"/>
  <c r="R67" i="4"/>
  <c r="D74" i="5" s="1"/>
  <c r="R74" i="4"/>
  <c r="D81" i="5" s="1"/>
  <c r="R19" i="4"/>
  <c r="D26" i="5" s="1"/>
  <c r="R27" i="4"/>
  <c r="D34" i="5" s="1"/>
  <c r="R34" i="4"/>
  <c r="D41" i="5" s="1"/>
  <c r="R62" i="4"/>
  <c r="D69" i="5" s="1"/>
  <c r="R91" i="4"/>
  <c r="D98" i="5" s="1"/>
  <c r="R98" i="4"/>
  <c r="D105" i="5" s="1"/>
  <c r="R35" i="4"/>
  <c r="D42" i="5" s="1"/>
  <c r="R42" i="4"/>
  <c r="D49" i="5" s="1"/>
  <c r="R70" i="4"/>
  <c r="D77" i="5" s="1"/>
  <c r="R99" i="4"/>
  <c r="D106" i="5" s="1"/>
  <c r="R43" i="4"/>
  <c r="D50" i="5" s="1"/>
  <c r="R50" i="4"/>
  <c r="D57" i="5" s="1"/>
  <c r="R78" i="4"/>
  <c r="D85" i="5" s="1"/>
  <c r="R22" i="4"/>
  <c r="D29" i="5" s="1"/>
  <c r="R51" i="4"/>
  <c r="D58" i="5" s="1"/>
  <c r="R58" i="4"/>
  <c r="D65" i="5" s="1"/>
  <c r="R86" i="4"/>
  <c r="D93" i="5" s="1"/>
  <c r="R100" i="4"/>
  <c r="D107" i="5" s="1"/>
  <c r="R54" i="4"/>
  <c r="D61" i="5" s="1"/>
  <c r="R83" i="4"/>
  <c r="D90" i="5" s="1"/>
  <c r="R14" i="4"/>
  <c r="D21" i="5" s="1"/>
  <c r="L16" i="5" l="1"/>
  <c r="B17" i="5"/>
  <c r="L17" i="5" s="1"/>
  <c r="A58" i="1"/>
  <c r="C17" i="5"/>
  <c r="A8" i="2"/>
  <c r="B58" i="1"/>
  <c r="A17" i="5"/>
  <c r="B8" i="2"/>
  <c r="B18" i="5" l="1"/>
  <c r="A59" i="1"/>
  <c r="C18" i="5"/>
  <c r="A9" i="2"/>
  <c r="B59" i="1"/>
  <c r="A18" i="5"/>
  <c r="B9" i="2"/>
  <c r="L18" i="5" l="1"/>
  <c r="B19" i="5"/>
  <c r="L19" i="5" s="1"/>
  <c r="A60" i="1"/>
  <c r="C19" i="5"/>
  <c r="A10" i="2"/>
  <c r="B60" i="1"/>
  <c r="B10" i="2"/>
  <c r="A19" i="5"/>
  <c r="B20" i="5" l="1"/>
  <c r="A61" i="1"/>
  <c r="A11" i="2"/>
  <c r="C20" i="5"/>
  <c r="B61" i="1"/>
  <c r="B11" i="2"/>
  <c r="A20" i="5"/>
  <c r="L20" i="5" l="1"/>
  <c r="B21" i="5"/>
  <c r="L21" i="5" s="1"/>
  <c r="A62" i="1"/>
  <c r="A12" i="2"/>
  <c r="C21" i="5"/>
  <c r="B62" i="1"/>
  <c r="A21" i="5"/>
  <c r="B12" i="2"/>
  <c r="B22" i="5" l="1"/>
  <c r="A63" i="1"/>
  <c r="A13" i="2"/>
  <c r="C22" i="5"/>
  <c r="B63" i="1"/>
  <c r="A22" i="5"/>
  <c r="B13" i="2"/>
  <c r="L22" i="5" l="1"/>
  <c r="B23" i="5"/>
  <c r="L23" i="5" s="1"/>
  <c r="A64" i="1"/>
  <c r="A14" i="2"/>
  <c r="C23" i="5"/>
  <c r="B64" i="1"/>
  <c r="A23" i="5"/>
  <c r="B14" i="2"/>
  <c r="B24" i="5" l="1"/>
  <c r="A65" i="1"/>
  <c r="C24" i="5"/>
  <c r="A15" i="2"/>
  <c r="B65" i="1"/>
  <c r="A24" i="5"/>
  <c r="B15" i="2"/>
  <c r="L24" i="5" l="1"/>
  <c r="B25" i="5"/>
  <c r="L25" i="5" s="1"/>
  <c r="A66" i="1"/>
  <c r="C25" i="5"/>
  <c r="A16" i="2"/>
  <c r="B66" i="1"/>
  <c r="A25" i="5"/>
  <c r="B16" i="2"/>
  <c r="B26" i="5" l="1"/>
  <c r="A67" i="1"/>
  <c r="A17" i="2"/>
  <c r="C26" i="5"/>
  <c r="B67" i="1"/>
  <c r="A26" i="5"/>
  <c r="B17" i="2"/>
  <c r="L26" i="5" l="1"/>
  <c r="B27" i="5"/>
  <c r="L27" i="5" s="1"/>
  <c r="A68" i="1"/>
  <c r="C27" i="5"/>
  <c r="A18" i="2"/>
  <c r="B68" i="1"/>
  <c r="B18" i="2"/>
  <c r="A27" i="5"/>
  <c r="B28" i="5" l="1"/>
  <c r="A69" i="1"/>
  <c r="A19" i="2"/>
  <c r="C28" i="5"/>
  <c r="B69" i="1"/>
  <c r="B19" i="2"/>
  <c r="A28" i="5"/>
  <c r="L28" i="5" l="1"/>
  <c r="B29" i="5"/>
  <c r="L29" i="5" s="1"/>
  <c r="A70" i="1"/>
  <c r="C29" i="5"/>
  <c r="A20" i="2"/>
  <c r="B70" i="1"/>
  <c r="A29" i="5"/>
  <c r="B20" i="2"/>
  <c r="B30" i="5" l="1"/>
  <c r="A71" i="1"/>
  <c r="A21" i="2"/>
  <c r="C30" i="5"/>
  <c r="B71" i="1"/>
  <c r="A30" i="5"/>
  <c r="B21" i="2"/>
  <c r="L30" i="5" l="1"/>
  <c r="B31" i="5"/>
  <c r="L31" i="5" s="1"/>
  <c r="A72" i="1"/>
  <c r="A22" i="2"/>
  <c r="C31" i="5"/>
  <c r="B72" i="1"/>
  <c r="A31" i="5"/>
  <c r="B22" i="2"/>
  <c r="B32" i="5" l="1"/>
  <c r="A73" i="1"/>
  <c r="C32" i="5"/>
  <c r="A23" i="2"/>
  <c r="B73" i="1"/>
  <c r="A32" i="5"/>
  <c r="B23" i="2"/>
  <c r="L32" i="5" l="1"/>
  <c r="B33" i="5"/>
  <c r="L33" i="5" s="1"/>
  <c r="A74" i="1"/>
  <c r="A24" i="2"/>
  <c r="C33" i="5"/>
  <c r="B74" i="1"/>
  <c r="A33" i="5"/>
  <c r="B24" i="2"/>
  <c r="B34" i="5" l="1"/>
  <c r="A75" i="1"/>
  <c r="C34" i="5"/>
  <c r="A25" i="2"/>
  <c r="B75" i="1"/>
  <c r="A34" i="5"/>
  <c r="B25" i="2"/>
  <c r="L34" i="5" l="1"/>
  <c r="B35" i="5"/>
  <c r="L35" i="5" s="1"/>
  <c r="A76" i="1"/>
  <c r="C35" i="5"/>
  <c r="A26" i="2"/>
  <c r="B76" i="1"/>
  <c r="B26" i="2"/>
  <c r="A35" i="5"/>
  <c r="B36" i="5" l="1"/>
  <c r="A77" i="1"/>
  <c r="A27" i="2"/>
  <c r="C36" i="5"/>
  <c r="B77" i="1"/>
  <c r="B27" i="2"/>
  <c r="A36" i="5"/>
  <c r="L36" i="5" l="1"/>
  <c r="B37" i="5"/>
  <c r="L37" i="5" s="1"/>
  <c r="A78" i="1"/>
  <c r="A28" i="2"/>
  <c r="C37" i="5"/>
  <c r="B78" i="1"/>
  <c r="A37" i="5"/>
  <c r="B28" i="2"/>
  <c r="B38" i="5" l="1"/>
  <c r="A79" i="1"/>
  <c r="A29" i="2"/>
  <c r="C38" i="5"/>
  <c r="B79" i="1"/>
  <c r="A38" i="5"/>
  <c r="B29" i="2"/>
  <c r="L38" i="5" l="1"/>
  <c r="B39" i="5"/>
  <c r="L39" i="5" s="1"/>
  <c r="A80" i="1"/>
  <c r="C39" i="5"/>
  <c r="A30" i="2"/>
  <c r="B80" i="1"/>
  <c r="A39" i="5"/>
  <c r="B30" i="2"/>
  <c r="B40" i="5" l="1"/>
  <c r="A81" i="1"/>
  <c r="C40" i="5"/>
  <c r="A31" i="2"/>
  <c r="B81" i="1"/>
  <c r="A40" i="5"/>
  <c r="B31" i="2"/>
  <c r="L40" i="5" l="1"/>
  <c r="B41" i="5"/>
  <c r="L41" i="5" s="1"/>
  <c r="A82" i="1"/>
  <c r="A32" i="2"/>
  <c r="C41" i="5"/>
  <c r="B82" i="1"/>
  <c r="A41" i="5"/>
  <c r="B32" i="2"/>
  <c r="B42" i="5" l="1"/>
  <c r="A83" i="1"/>
  <c r="A33" i="2"/>
  <c r="C42" i="5"/>
  <c r="B83" i="1"/>
  <c r="A42" i="5"/>
  <c r="B33" i="2"/>
  <c r="L42" i="5" l="1"/>
  <c r="B43" i="5"/>
  <c r="L43" i="5" s="1"/>
  <c r="A84" i="1"/>
  <c r="C43" i="5"/>
  <c r="A34" i="2"/>
  <c r="B84" i="1"/>
  <c r="B34" i="2"/>
  <c r="A43" i="5"/>
  <c r="B44" i="5" l="1"/>
  <c r="A85" i="1"/>
  <c r="A35" i="2"/>
  <c r="C44" i="5"/>
  <c r="B85" i="1"/>
  <c r="A44" i="5"/>
  <c r="B35" i="2"/>
  <c r="L44" i="5" l="1"/>
  <c r="B45" i="5"/>
  <c r="L45" i="5" s="1"/>
  <c r="A86" i="1"/>
  <c r="C45" i="5"/>
  <c r="A36" i="2"/>
  <c r="B86" i="1"/>
  <c r="A45" i="5"/>
  <c r="B36" i="2"/>
  <c r="B46" i="5" l="1"/>
  <c r="A87" i="1"/>
  <c r="A37" i="2"/>
  <c r="C46" i="5"/>
  <c r="B87" i="1"/>
  <c r="A46" i="5"/>
  <c r="B37" i="2"/>
  <c r="L46" i="5" l="1"/>
  <c r="B47" i="5"/>
  <c r="L47" i="5" s="1"/>
  <c r="A88" i="1"/>
  <c r="A38" i="2"/>
  <c r="C47" i="5"/>
  <c r="B88" i="1"/>
  <c r="A47" i="5"/>
  <c r="B38" i="2"/>
  <c r="B48" i="5" l="1"/>
  <c r="A89" i="1"/>
  <c r="A39" i="2"/>
  <c r="C48" i="5"/>
  <c r="B89" i="1"/>
  <c r="A48" i="5"/>
  <c r="B39" i="2"/>
  <c r="L48" i="5" l="1"/>
  <c r="B49" i="5"/>
  <c r="L49" i="5" s="1"/>
  <c r="A90" i="1"/>
  <c r="A40" i="2"/>
  <c r="C49" i="5"/>
  <c r="B90" i="1"/>
  <c r="A49" i="5"/>
  <c r="B40" i="2"/>
  <c r="B50" i="5" l="1"/>
  <c r="A91" i="1"/>
  <c r="C50" i="5"/>
  <c r="A41" i="2"/>
  <c r="B91" i="1"/>
  <c r="A50" i="5"/>
  <c r="B41" i="2"/>
  <c r="L50" i="5" l="1"/>
  <c r="B51" i="5"/>
  <c r="L51" i="5" s="1"/>
  <c r="A92" i="1"/>
  <c r="C51" i="5"/>
  <c r="A42" i="2"/>
  <c r="B92" i="1"/>
  <c r="B42" i="2"/>
  <c r="A51" i="5"/>
  <c r="B52" i="5" l="1"/>
  <c r="A93" i="1"/>
  <c r="A43" i="2"/>
  <c r="C52" i="5"/>
  <c r="B93" i="1"/>
  <c r="A52" i="5"/>
  <c r="B43" i="2"/>
  <c r="L52" i="5" l="1"/>
  <c r="B53" i="5"/>
  <c r="L53" i="5" s="1"/>
  <c r="A94" i="1"/>
  <c r="A44" i="2"/>
  <c r="C53" i="5"/>
  <c r="B94" i="1"/>
  <c r="A53" i="5"/>
  <c r="B44" i="2"/>
  <c r="B54" i="5" l="1"/>
  <c r="A95" i="1"/>
  <c r="A45" i="2"/>
  <c r="C54" i="5"/>
  <c r="B95" i="1"/>
  <c r="A54" i="5"/>
  <c r="B45" i="2"/>
  <c r="L54" i="5" l="1"/>
  <c r="B55" i="5"/>
  <c r="A96" i="1"/>
  <c r="C55" i="5"/>
  <c r="A46" i="2"/>
  <c r="B96" i="1"/>
  <c r="A55" i="5"/>
  <c r="B46" i="2"/>
  <c r="L55" i="5" l="1"/>
  <c r="B56" i="5"/>
  <c r="A97" i="1"/>
  <c r="C56" i="5"/>
  <c r="A47" i="2"/>
  <c r="B97" i="1"/>
  <c r="A56" i="5"/>
  <c r="B47" i="2"/>
  <c r="L56" i="5" l="1"/>
  <c r="B57" i="5"/>
  <c r="A98" i="1"/>
  <c r="C57" i="5"/>
  <c r="A48" i="2"/>
  <c r="B98" i="1"/>
  <c r="A57" i="5"/>
  <c r="B48" i="2"/>
  <c r="L57" i="5" l="1"/>
  <c r="B58" i="5"/>
  <c r="A99" i="1"/>
  <c r="C58" i="5"/>
  <c r="A49" i="2"/>
  <c r="B99" i="1"/>
  <c r="A58" i="5"/>
  <c r="B49" i="2"/>
  <c r="L58" i="5" l="1"/>
  <c r="B59" i="5"/>
  <c r="A100" i="1"/>
  <c r="C59" i="5"/>
  <c r="A50" i="2"/>
  <c r="B100" i="1"/>
  <c r="B50" i="2"/>
  <c r="A59" i="5"/>
  <c r="L59" i="5" l="1"/>
  <c r="B60" i="5"/>
  <c r="A101" i="1"/>
  <c r="A51" i="2"/>
  <c r="C60" i="5"/>
  <c r="B101" i="1"/>
  <c r="A60" i="5"/>
  <c r="B51" i="2"/>
  <c r="L60" i="5" l="1"/>
  <c r="B61" i="5"/>
  <c r="A102" i="1"/>
  <c r="A52" i="2"/>
  <c r="C61" i="5"/>
  <c r="B102" i="1"/>
  <c r="A61" i="5"/>
  <c r="B52" i="2"/>
  <c r="L61" i="5" l="1"/>
  <c r="B62" i="5"/>
  <c r="A103" i="1"/>
  <c r="A53" i="2"/>
  <c r="C62" i="5"/>
  <c r="B103" i="1"/>
  <c r="A62" i="5"/>
  <c r="B53" i="2"/>
  <c r="L62" i="5" l="1"/>
  <c r="B63" i="5"/>
  <c r="A104" i="1"/>
  <c r="A54" i="2"/>
  <c r="C63" i="5"/>
  <c r="B104" i="1"/>
  <c r="B54" i="2"/>
  <c r="A63" i="5"/>
  <c r="L63" i="5" l="1"/>
  <c r="B64" i="5"/>
  <c r="A105" i="1"/>
  <c r="C64" i="5"/>
  <c r="A55" i="2"/>
  <c r="B105" i="1"/>
  <c r="B55" i="2"/>
  <c r="A64" i="5"/>
  <c r="L64" i="5" l="1"/>
  <c r="B65" i="5"/>
  <c r="A106" i="1"/>
  <c r="A56" i="2"/>
  <c r="C65" i="5"/>
  <c r="B106" i="1"/>
  <c r="A65" i="5"/>
  <c r="B56" i="2"/>
  <c r="L65" i="5" l="1"/>
  <c r="B66" i="5"/>
  <c r="A107" i="1"/>
  <c r="C66" i="5"/>
  <c r="A57" i="2"/>
  <c r="B107" i="1"/>
  <c r="A66" i="5"/>
  <c r="B57" i="2"/>
  <c r="L66" i="5" l="1"/>
  <c r="B67" i="5"/>
  <c r="A108" i="1"/>
  <c r="C67" i="5"/>
  <c r="A58" i="2"/>
  <c r="B108" i="1"/>
  <c r="B58" i="2"/>
  <c r="A67" i="5"/>
  <c r="L67" i="5" l="1"/>
  <c r="B68" i="5"/>
  <c r="A109" i="1"/>
  <c r="A59" i="2"/>
  <c r="C68" i="5"/>
  <c r="B109" i="1"/>
  <c r="A68" i="5"/>
  <c r="B59" i="2"/>
  <c r="L68" i="5" l="1"/>
  <c r="B69" i="5"/>
  <c r="A110" i="1"/>
  <c r="A60" i="2"/>
  <c r="C69" i="5"/>
  <c r="B110" i="1"/>
  <c r="A69" i="5"/>
  <c r="B60" i="2"/>
  <c r="L69" i="5" l="1"/>
  <c r="B70" i="5"/>
  <c r="A111" i="1"/>
  <c r="A61" i="2"/>
  <c r="C70" i="5"/>
  <c r="B111" i="1"/>
  <c r="A70" i="5"/>
  <c r="B61" i="2"/>
  <c r="L70" i="5" l="1"/>
  <c r="B71" i="5"/>
  <c r="A112" i="1"/>
  <c r="A62" i="2"/>
  <c r="C71" i="5"/>
  <c r="B112" i="1"/>
  <c r="B62" i="2"/>
  <c r="A71" i="5"/>
  <c r="L71" i="5" l="1"/>
  <c r="B72" i="5"/>
  <c r="A113" i="1"/>
  <c r="C72" i="5"/>
  <c r="A63" i="2"/>
  <c r="B113" i="1"/>
  <c r="B63" i="2"/>
  <c r="A72" i="5"/>
  <c r="L72" i="5" l="1"/>
  <c r="B73" i="5"/>
  <c r="A114" i="1"/>
  <c r="A64" i="2"/>
  <c r="C73" i="5"/>
  <c r="B114" i="1"/>
  <c r="A73" i="5"/>
  <c r="B64" i="2"/>
  <c r="L73" i="5" l="1"/>
  <c r="B74" i="5"/>
  <c r="A115" i="1"/>
  <c r="C74" i="5"/>
  <c r="A65" i="2"/>
  <c r="B115" i="1"/>
  <c r="A74" i="5"/>
  <c r="B65" i="2"/>
  <c r="L74" i="5" l="1"/>
  <c r="B75" i="5"/>
  <c r="A116" i="1"/>
  <c r="C75" i="5"/>
  <c r="A66" i="2"/>
  <c r="B116" i="1"/>
  <c r="B66" i="2"/>
  <c r="A75" i="5"/>
  <c r="L75" i="5" l="1"/>
  <c r="B76" i="5"/>
  <c r="A117" i="1"/>
  <c r="C76" i="5"/>
  <c r="A67" i="2"/>
  <c r="B117" i="1"/>
  <c r="A76" i="5"/>
  <c r="B67" i="2"/>
  <c r="L76" i="5" l="1"/>
  <c r="B77" i="5"/>
  <c r="A118" i="1"/>
  <c r="A68" i="2"/>
  <c r="C77" i="5"/>
  <c r="B118" i="1"/>
  <c r="A77" i="5"/>
  <c r="B68" i="2"/>
  <c r="L77" i="5" l="1"/>
  <c r="B78" i="5"/>
  <c r="A119" i="1"/>
  <c r="A69" i="2"/>
  <c r="C78" i="5"/>
  <c r="B119" i="1"/>
  <c r="A78" i="5"/>
  <c r="B69" i="2"/>
  <c r="L78" i="5" l="1"/>
  <c r="B79" i="5"/>
  <c r="A120" i="1"/>
  <c r="A70" i="2"/>
  <c r="C79" i="5"/>
  <c r="B120" i="1"/>
  <c r="B70" i="2"/>
  <c r="A79" i="5"/>
  <c r="L79" i="5" l="1"/>
  <c r="B80" i="5"/>
  <c r="A121" i="1"/>
  <c r="C80" i="5"/>
  <c r="A71" i="2"/>
  <c r="B121" i="1"/>
  <c r="B71" i="2"/>
  <c r="A80" i="5"/>
  <c r="L80" i="5" l="1"/>
  <c r="B81" i="5"/>
  <c r="A122" i="1"/>
  <c r="A72" i="2"/>
  <c r="C81" i="5"/>
  <c r="B122" i="1"/>
  <c r="A81" i="5"/>
  <c r="B72" i="2"/>
  <c r="L81" i="5" l="1"/>
  <c r="B82" i="5"/>
  <c r="A123" i="1"/>
  <c r="C82" i="5"/>
  <c r="A73" i="2"/>
  <c r="B123" i="1"/>
  <c r="A82" i="5"/>
  <c r="B73" i="2"/>
  <c r="L82" i="5" l="1"/>
  <c r="B83" i="5"/>
  <c r="A124" i="1"/>
  <c r="C83" i="5"/>
  <c r="A74" i="2"/>
  <c r="B124" i="1"/>
  <c r="B74" i="2"/>
  <c r="A83" i="5"/>
  <c r="L83" i="5" l="1"/>
  <c r="B84" i="5"/>
  <c r="A125" i="1"/>
  <c r="A75" i="2"/>
  <c r="C84" i="5"/>
  <c r="B125" i="1"/>
  <c r="A84" i="5"/>
  <c r="B75" i="2"/>
  <c r="L84" i="5" l="1"/>
  <c r="B85" i="5"/>
  <c r="A126" i="1"/>
  <c r="A76" i="2"/>
  <c r="C85" i="5"/>
  <c r="B126" i="1"/>
  <c r="A85" i="5"/>
  <c r="B76" i="2"/>
  <c r="L85" i="5" l="1"/>
  <c r="B86" i="5"/>
  <c r="A127" i="1"/>
  <c r="C86" i="5"/>
  <c r="A77" i="2"/>
  <c r="B127" i="1"/>
  <c r="A86" i="5"/>
  <c r="B77" i="2"/>
  <c r="L86" i="5" l="1"/>
  <c r="B87" i="5"/>
  <c r="A128" i="1"/>
  <c r="A78" i="2"/>
  <c r="C87" i="5"/>
  <c r="B128" i="1"/>
  <c r="B78" i="2"/>
  <c r="A87" i="5"/>
  <c r="L87" i="5" l="1"/>
  <c r="B88" i="5"/>
  <c r="A129" i="1"/>
  <c r="C88" i="5"/>
  <c r="A79" i="2"/>
  <c r="B79" i="2"/>
  <c r="A88" i="5"/>
  <c r="B129" i="1"/>
  <c r="L88" i="5" l="1"/>
  <c r="B89" i="5"/>
  <c r="A130" i="1"/>
  <c r="C89" i="5"/>
  <c r="A80" i="2"/>
  <c r="B130" i="1"/>
  <c r="A89" i="5"/>
  <c r="B80" i="2"/>
  <c r="L89" i="5" l="1"/>
  <c r="B90" i="5"/>
  <c r="A131" i="1"/>
  <c r="C90" i="5"/>
  <c r="A81" i="2"/>
  <c r="B131" i="1"/>
  <c r="A90" i="5"/>
  <c r="B81" i="2"/>
  <c r="L90" i="5" l="1"/>
  <c r="B91" i="5"/>
  <c r="A132" i="1"/>
  <c r="C91" i="5"/>
  <c r="A82" i="2"/>
  <c r="B132" i="1"/>
  <c r="B82" i="2"/>
  <c r="A91" i="5"/>
  <c r="L91" i="5" l="1"/>
  <c r="B92" i="5"/>
  <c r="A133" i="1"/>
  <c r="A83" i="2"/>
  <c r="C92" i="5"/>
  <c r="B133" i="1"/>
  <c r="A92" i="5"/>
  <c r="B83" i="2"/>
  <c r="L92" i="5" l="1"/>
  <c r="B93" i="5"/>
  <c r="A134" i="1"/>
  <c r="A84" i="2"/>
  <c r="C93" i="5"/>
  <c r="B134" i="1"/>
  <c r="A93" i="5"/>
  <c r="B84" i="2"/>
  <c r="L93" i="5" l="1"/>
  <c r="B94" i="5"/>
  <c r="A135" i="1"/>
  <c r="A85" i="2"/>
  <c r="C94" i="5"/>
  <c r="B135" i="1"/>
  <c r="A94" i="5"/>
  <c r="B85" i="2"/>
  <c r="L94" i="5" l="1"/>
  <c r="B95" i="5"/>
  <c r="A136" i="1"/>
  <c r="A86" i="2"/>
  <c r="C95" i="5"/>
  <c r="B136" i="1"/>
  <c r="B86" i="2"/>
  <c r="A95" i="5"/>
  <c r="L95" i="5" l="1"/>
  <c r="B96" i="5"/>
  <c r="A137" i="1"/>
  <c r="A87" i="2"/>
  <c r="C96" i="5"/>
  <c r="B137" i="1"/>
  <c r="A96" i="5"/>
  <c r="B87" i="2"/>
  <c r="L96" i="5" l="1"/>
  <c r="B97" i="5"/>
  <c r="A138" i="1"/>
  <c r="A88" i="2"/>
  <c r="C97" i="5"/>
  <c r="B138" i="1"/>
  <c r="A97" i="5"/>
  <c r="B88" i="2"/>
  <c r="L97" i="5" l="1"/>
  <c r="B98" i="5"/>
  <c r="A139" i="1"/>
  <c r="C98" i="5"/>
  <c r="A89" i="2"/>
  <c r="B139" i="1"/>
  <c r="A98" i="5"/>
  <c r="B89" i="2"/>
  <c r="L98" i="5" l="1"/>
  <c r="B99" i="5"/>
  <c r="A140" i="1"/>
  <c r="C99" i="5"/>
  <c r="A90" i="2"/>
  <c r="B140" i="1"/>
  <c r="B90" i="2"/>
  <c r="A99" i="5"/>
  <c r="L99" i="5" l="1"/>
  <c r="B100" i="5"/>
  <c r="A141" i="1"/>
  <c r="A91" i="2"/>
  <c r="C100" i="5"/>
  <c r="B141" i="1"/>
  <c r="A100" i="5"/>
  <c r="B91" i="2"/>
  <c r="L100" i="5" l="1"/>
  <c r="B101" i="5"/>
  <c r="A142" i="1"/>
  <c r="A92" i="2"/>
  <c r="C101" i="5"/>
  <c r="B142" i="1"/>
  <c r="A101" i="5"/>
  <c r="B92" i="2"/>
  <c r="L101" i="5" l="1"/>
  <c r="B102" i="5"/>
  <c r="A143" i="1"/>
  <c r="A93" i="2"/>
  <c r="C102" i="5"/>
  <c r="B143" i="1"/>
  <c r="A102" i="5"/>
  <c r="B93" i="2"/>
  <c r="L102" i="5" l="1"/>
  <c r="B103" i="5"/>
  <c r="A144" i="1"/>
  <c r="A94" i="2"/>
  <c r="C103" i="5"/>
  <c r="B144" i="1"/>
  <c r="B94" i="2"/>
  <c r="A103" i="5"/>
  <c r="L103" i="5" l="1"/>
  <c r="B104" i="5"/>
  <c r="A145" i="1"/>
  <c r="C104" i="5"/>
  <c r="A95" i="2"/>
  <c r="B145" i="1"/>
  <c r="A104" i="5"/>
  <c r="B95" i="2"/>
  <c r="L104" i="5" l="1"/>
  <c r="B105" i="5"/>
  <c r="A146" i="1"/>
  <c r="A96" i="2"/>
  <c r="C105" i="5"/>
  <c r="B146" i="1"/>
  <c r="A105" i="5"/>
  <c r="B96" i="2"/>
  <c r="L105" i="5" l="1"/>
  <c r="B106" i="5"/>
  <c r="A147" i="1"/>
  <c r="C106" i="5"/>
  <c r="A97" i="2"/>
  <c r="B147" i="1"/>
  <c r="A106" i="5"/>
  <c r="B97" i="2"/>
  <c r="L106" i="5" l="1"/>
  <c r="B107" i="5"/>
  <c r="A148" i="1"/>
  <c r="C107" i="5"/>
  <c r="A98" i="2"/>
  <c r="B148" i="1"/>
  <c r="B98" i="2"/>
  <c r="A107" i="5"/>
  <c r="L107" i="5" l="1"/>
  <c r="B108" i="5"/>
  <c r="A149" i="1"/>
  <c r="C108" i="5"/>
  <c r="A99" i="2"/>
  <c r="B149" i="1"/>
  <c r="A108" i="5"/>
  <c r="B99" i="2"/>
  <c r="L108" i="5" l="1"/>
  <c r="B109" i="5"/>
  <c r="A150" i="1"/>
  <c r="A100" i="2"/>
  <c r="C109" i="5"/>
  <c r="B150" i="1"/>
  <c r="A109" i="5"/>
  <c r="B100" i="2"/>
  <c r="L109" i="5" l="1"/>
  <c r="B110" i="5"/>
  <c r="A151" i="1"/>
  <c r="A101" i="2"/>
  <c r="C110" i="5"/>
  <c r="B151" i="1"/>
  <c r="A110" i="5"/>
  <c r="B101" i="2"/>
  <c r="L110" i="5" l="1"/>
  <c r="B111" i="5"/>
  <c r="A152" i="1"/>
  <c r="A102" i="2"/>
  <c r="C111" i="5"/>
  <c r="B152" i="1"/>
  <c r="B102" i="2"/>
  <c r="A111" i="5"/>
  <c r="L111" i="5" l="1"/>
  <c r="B112" i="5"/>
  <c r="A153" i="1"/>
  <c r="C112" i="5"/>
  <c r="A103" i="2"/>
  <c r="B153" i="1"/>
  <c r="B103" i="2"/>
  <c r="A112" i="5"/>
  <c r="L112" i="5" l="1"/>
  <c r="B113" i="5"/>
  <c r="L113" i="5" s="1"/>
  <c r="C113" i="5"/>
  <c r="A104" i="2"/>
  <c r="A113" i="5"/>
  <c r="B104" i="2"/>
</calcChain>
</file>

<file path=xl/sharedStrings.xml><?xml version="1.0" encoding="utf-8"?>
<sst xmlns="http://schemas.openxmlformats.org/spreadsheetml/2006/main" count="300" uniqueCount="138">
  <si>
    <t>Year</t>
  </si>
  <si>
    <t>Town</t>
  </si>
  <si>
    <t>Country</t>
  </si>
  <si>
    <t>Continent</t>
  </si>
  <si>
    <t>Europe</t>
  </si>
  <si>
    <t>Age</t>
  </si>
  <si>
    <t>USA</t>
  </si>
  <si>
    <t>America</t>
  </si>
  <si>
    <t>change in country</t>
  </si>
  <si>
    <t>change in continent</t>
  </si>
  <si>
    <t>Street</t>
  </si>
  <si>
    <t>Now</t>
  </si>
  <si>
    <t>change in town</t>
  </si>
  <si>
    <t>change in street</t>
  </si>
  <si>
    <t>D</t>
  </si>
  <si>
    <t>input your selection in the yellow cell below:</t>
  </si>
  <si>
    <t>2= change in street</t>
  </si>
  <si>
    <t>3= change in country</t>
  </si>
  <si>
    <t>4= change in continent</t>
  </si>
  <si>
    <t>2= countries</t>
  </si>
  <si>
    <t>3= continents</t>
  </si>
  <si>
    <t>years of stay</t>
  </si>
  <si>
    <t>Years in one Place</t>
  </si>
  <si>
    <t>Set filter to "D" to hide empty rows</t>
  </si>
  <si>
    <t>Total</t>
  </si>
  <si>
    <t>%</t>
  </si>
  <si>
    <t>DATA INPUT</t>
  </si>
  <si>
    <t>Do not delete cells, rows or columns as this will destroy the functionality of this tool.</t>
  </si>
  <si>
    <t>Name:</t>
  </si>
  <si>
    <t>Year of Birth:</t>
  </si>
  <si>
    <t>End of Data input</t>
  </si>
  <si>
    <t>Town/City</t>
  </si>
  <si>
    <t>1= towns/cities</t>
  </si>
  <si>
    <t>1= change in town/city</t>
  </si>
  <si>
    <t>Changes</t>
  </si>
  <si>
    <t>Someone chasing you?</t>
  </si>
  <si>
    <t>Homebody</t>
  </si>
  <si>
    <t>Traditionalist</t>
  </si>
  <si>
    <t>Moderate Mover</t>
  </si>
  <si>
    <t>Cosmopolitan</t>
  </si>
  <si>
    <t>Nomad</t>
  </si>
  <si>
    <t xml:space="preserve">A touch of Cosmopolitan </t>
  </si>
  <si>
    <t>Streets/Addresses</t>
  </si>
  <si>
    <t>Enter all the addresses (streets) you have lived in into the yellow cells below.</t>
  </si>
  <si>
    <t>average stay in years</t>
  </si>
  <si>
    <t>Cosmopolitan Factor</t>
  </si>
  <si>
    <t>Evaluation Matrix</t>
  </si>
  <si>
    <t>ü</t>
  </si>
  <si>
    <t>H</t>
  </si>
  <si>
    <t>Inveterate Homebody</t>
  </si>
  <si>
    <t>Q</t>
  </si>
  <si>
    <t>P</t>
  </si>
  <si>
    <t>B</t>
  </si>
  <si>
    <t>C</t>
  </si>
  <si>
    <t>K</t>
  </si>
  <si>
    <t>R</t>
  </si>
  <si>
    <t>f</t>
  </si>
  <si>
    <t>Symbol</t>
  </si>
  <si>
    <t>Category</t>
  </si>
  <si>
    <t xml:space="preserve">Input your data only in the yellow cells below. </t>
  </si>
  <si>
    <t>Demo-Data are for your orientation and can be overwritten.</t>
  </si>
  <si>
    <t>Do not use Drag&amp;Drop!</t>
  </si>
  <si>
    <t xml:space="preserve">WILLKOMMEN !   BIENVENUE!   WELCOME!    </t>
  </si>
  <si>
    <t>To the World of  MagicWorkbooks ®</t>
  </si>
  <si>
    <t>Magic Contact:</t>
  </si>
  <si>
    <t>www.magicworkbooks.com</t>
  </si>
  <si>
    <t>WELCOME</t>
  </si>
  <si>
    <t>Text</t>
  </si>
  <si>
    <t>&amp;</t>
  </si>
  <si>
    <t>DATA</t>
  </si>
  <si>
    <t>click on book to get to page!</t>
  </si>
  <si>
    <t>Introduction</t>
  </si>
  <si>
    <t>sheet</t>
  </si>
  <si>
    <t>type</t>
  </si>
  <si>
    <t>contains</t>
  </si>
  <si>
    <t>C O N T E N T S</t>
  </si>
  <si>
    <t>COSMO FACTOR</t>
  </si>
  <si>
    <t>spreadsheet</t>
  </si>
  <si>
    <t>chart</t>
  </si>
  <si>
    <t>Years</t>
  </si>
  <si>
    <t>Life Itinerary</t>
  </si>
  <si>
    <t>Life</t>
  </si>
  <si>
    <t xml:space="preserve">Changes </t>
  </si>
  <si>
    <t>One town for life, or five continents in ten years?</t>
  </si>
  <si>
    <t>Have fun looking at your life as a pie-chart of all</t>
  </si>
  <si>
    <t>the places you have lived so far.</t>
  </si>
  <si>
    <t xml:space="preserve"> This tool was developed as an MS Excel 2010 file.</t>
  </si>
  <si>
    <t>It contains no macros and requires no in depth knowledge of MS Excel.</t>
  </si>
  <si>
    <t>How to use this tool:</t>
  </si>
  <si>
    <t>input your personal data in the yellow cells.</t>
  </si>
  <si>
    <t>That's It.</t>
  </si>
  <si>
    <t>All evaluations are ready for your perusal.</t>
  </si>
  <si>
    <t>for all evaluations in this tool.</t>
  </si>
  <si>
    <r>
      <t xml:space="preserve">Check the hyperlinked Table of Contents in sheet </t>
    </r>
    <r>
      <rPr>
        <b/>
        <sz val="10"/>
        <color rgb="FFC00000"/>
        <rFont val="Franklin Gothic Book"/>
        <family val="2"/>
      </rPr>
      <t>Navigation</t>
    </r>
    <r>
      <rPr>
        <b/>
        <sz val="10"/>
        <rFont val="Franklin Gothic Book"/>
        <family val="2"/>
      </rPr>
      <t xml:space="preserve"> </t>
    </r>
  </si>
  <si>
    <t>Curse of the Traveller</t>
  </si>
  <si>
    <r>
      <t xml:space="preserve">Just a mouseclick on </t>
    </r>
    <r>
      <rPr>
        <b/>
        <sz val="12"/>
        <color rgb="FFC00000"/>
        <rFont val="Franklin Gothic Book"/>
        <family val="2"/>
      </rPr>
      <t>Curse of the Traveller</t>
    </r>
    <r>
      <rPr>
        <b/>
        <sz val="10"/>
        <rFont val="Franklin Gothic Book"/>
        <family val="2"/>
      </rPr>
      <t xml:space="preserve"> !  ===&gt;</t>
    </r>
  </si>
  <si>
    <t>Copyright 2014 K! Business Solutions GmbH</t>
  </si>
  <si>
    <t>Tony Aronson</t>
  </si>
  <si>
    <t>Dupont Ave</t>
  </si>
  <si>
    <t>Ciro Circuit</t>
  </si>
  <si>
    <t>24th Street</t>
  </si>
  <si>
    <t>25th Street</t>
  </si>
  <si>
    <t>26th Street</t>
  </si>
  <si>
    <t>New York</t>
  </si>
  <si>
    <t>San Francisco</t>
  </si>
  <si>
    <t>Duluth</t>
  </si>
  <si>
    <t>Paris</t>
  </si>
  <si>
    <t>Rome</t>
  </si>
  <si>
    <t>Sofia</t>
  </si>
  <si>
    <t>HongKong</t>
  </si>
  <si>
    <t>Beirut</t>
  </si>
  <si>
    <t>France</t>
  </si>
  <si>
    <t>Italy</t>
  </si>
  <si>
    <t>Bulgaria</t>
  </si>
  <si>
    <t>China</t>
  </si>
  <si>
    <t>Lebanon</t>
  </si>
  <si>
    <t>Asia</t>
  </si>
  <si>
    <t>Perth</t>
  </si>
  <si>
    <t>Australia</t>
  </si>
  <si>
    <t>Avenue 1</t>
  </si>
  <si>
    <t>Avenue 2</t>
  </si>
  <si>
    <t>Avenue 3</t>
  </si>
  <si>
    <t>Avenue 4</t>
  </si>
  <si>
    <t>Any further questions?</t>
  </si>
  <si>
    <r>
      <t xml:space="preserve">Contact your </t>
    </r>
    <r>
      <rPr>
        <b/>
        <sz val="12"/>
        <color rgb="FFC00000"/>
        <rFont val="Franklin Gothic Book"/>
        <family val="2"/>
      </rPr>
      <t>MagicWorkbooks</t>
    </r>
    <r>
      <rPr>
        <b/>
        <sz val="12"/>
        <color indexed="61"/>
        <rFont val="Franklin Gothic Book"/>
        <family val="2"/>
      </rPr>
      <t xml:space="preserve"> </t>
    </r>
    <r>
      <rPr>
        <b/>
        <sz val="12"/>
        <rFont val="Franklin Gothic Book"/>
        <family val="2"/>
      </rPr>
      <t>Team</t>
    </r>
  </si>
  <si>
    <r>
      <t xml:space="preserve">go to sheet </t>
    </r>
    <r>
      <rPr>
        <b/>
        <sz val="10"/>
        <color rgb="FFC00000"/>
        <rFont val="Franklin Gothic Book"/>
        <family val="2"/>
      </rPr>
      <t>DATA</t>
    </r>
  </si>
  <si>
    <t>Do the same with all the cities, countries and continents.  Note: List every city, street, country, etc. JUST ONCE!</t>
  </si>
  <si>
    <t>Input your addresses over the years in the table below.  Make sure they are spelled exactly the same as in the tables above!</t>
  </si>
  <si>
    <t>Homebody, Cosmopolitan, or Nomad?  Where do you come in?</t>
  </si>
  <si>
    <t>CosmopolitanChecker</t>
  </si>
  <si>
    <t>Step 1</t>
  </si>
  <si>
    <t>COSMOPOLITAN OVERVIEW</t>
  </si>
  <si>
    <t>Rover</t>
  </si>
  <si>
    <t>Avenue 5</t>
  </si>
  <si>
    <t>Blackwater</t>
  </si>
  <si>
    <t>Africa</t>
  </si>
  <si>
    <t>Ghana</t>
  </si>
  <si>
    <t>address/city/country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</si>
</sst>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_(&quot;€&quot;* #,##0.00_);_(&quot;€&quot;* \(#,##0.00\);_(&quot;€&quot;* &quot;-&quot;??_);_(@_)"/>
  </numFmts>
  <fonts count="48">
    <font>
      <sz val="10"/>
      <color theme="1"/>
      <name val="Franklin Gothic Book"/>
      <family val="2"/>
    </font>
    <font>
      <b/>
      <sz val="10"/>
      <color theme="1"/>
      <name val="Franklin Gothic Book"/>
      <family val="2"/>
    </font>
    <font>
      <b/>
      <sz val="14"/>
      <color theme="1"/>
      <name val="Franklin Gothic Book"/>
      <family val="2"/>
    </font>
    <font>
      <sz val="10"/>
      <color theme="1"/>
      <name val="Franklin Gothic Book"/>
      <family val="2"/>
    </font>
    <font>
      <sz val="10"/>
      <color rgb="FFFFFF00"/>
      <name val="Franklin Gothic Book"/>
      <family val="2"/>
    </font>
    <font>
      <b/>
      <sz val="10"/>
      <color rgb="FFFFFF00"/>
      <name val="Franklin Gothic Book"/>
      <family val="2"/>
    </font>
    <font>
      <sz val="8"/>
      <color theme="1"/>
      <name val="Franklin Gothic Book"/>
      <family val="2"/>
    </font>
    <font>
      <sz val="9"/>
      <color theme="1"/>
      <name val="Franklin Gothic Book"/>
      <family val="2"/>
    </font>
    <font>
      <b/>
      <sz val="36"/>
      <name val="Webdings"/>
      <family val="1"/>
      <charset val="2"/>
    </font>
    <font>
      <b/>
      <sz val="14"/>
      <color theme="1"/>
      <name val="Neuropol"/>
      <family val="2"/>
    </font>
    <font>
      <sz val="14"/>
      <color theme="1"/>
      <name val="Neuropol"/>
      <family val="2"/>
    </font>
    <font>
      <b/>
      <sz val="18"/>
      <color theme="1"/>
      <name val="Neuropol"/>
      <family val="2"/>
    </font>
    <font>
      <b/>
      <sz val="20"/>
      <color theme="1"/>
      <name val="Neuropol"/>
      <family val="2"/>
    </font>
    <font>
      <sz val="20"/>
      <color theme="1"/>
      <name val="Neuropol"/>
      <family val="2"/>
    </font>
    <font>
      <sz val="20"/>
      <color theme="1"/>
      <name val="Franklin Gothic Book"/>
      <family val="2"/>
    </font>
    <font>
      <b/>
      <sz val="12"/>
      <color theme="1"/>
      <name val="Neuropol"/>
      <family val="2"/>
    </font>
    <font>
      <sz val="10"/>
      <name val="Arial"/>
      <family val="2"/>
    </font>
    <font>
      <b/>
      <sz val="18"/>
      <color indexed="9"/>
      <name val="Franklin Gothic Book"/>
      <family val="2"/>
    </font>
    <font>
      <b/>
      <sz val="26"/>
      <color rgb="FFC00000"/>
      <name val="Franklin Gothic Book"/>
      <family val="2"/>
    </font>
    <font>
      <b/>
      <sz val="12"/>
      <color indexed="12"/>
      <name val="Franklin Gothic Book"/>
      <family val="2"/>
    </font>
    <font>
      <sz val="12"/>
      <name val="Arial"/>
      <family val="2"/>
    </font>
    <font>
      <b/>
      <sz val="10"/>
      <name val="Franklin Gothic Book"/>
      <family val="2"/>
    </font>
    <font>
      <b/>
      <sz val="12"/>
      <name val="Franklin Gothic Book"/>
      <family val="2"/>
    </font>
    <font>
      <b/>
      <sz val="12"/>
      <color rgb="FFC00000"/>
      <name val="Franklin Gothic Book"/>
      <family val="2"/>
    </font>
    <font>
      <b/>
      <sz val="11"/>
      <name val="Franklin Gothic Book"/>
      <family val="2"/>
    </font>
    <font>
      <b/>
      <sz val="10"/>
      <color rgb="FFC00000"/>
      <name val="Franklin Gothic Book"/>
      <family val="2"/>
    </font>
    <font>
      <b/>
      <sz val="20"/>
      <name val="Franklin Gothic Book"/>
      <family val="2"/>
    </font>
    <font>
      <b/>
      <sz val="10"/>
      <name val="Arial"/>
      <family val="2"/>
    </font>
    <font>
      <u/>
      <sz val="8"/>
      <color indexed="12"/>
      <name val="Arial"/>
      <family val="2"/>
    </font>
    <font>
      <sz val="14"/>
      <color rgb="FFC00000"/>
      <name val="Berlin Sans FB"/>
      <family val="2"/>
    </font>
    <font>
      <sz val="10"/>
      <color theme="1"/>
      <name val="Arial Unicode MS"/>
      <family val="2"/>
    </font>
    <font>
      <b/>
      <sz val="12"/>
      <color indexed="61"/>
      <name val="Franklin Gothic Book"/>
      <family val="2"/>
    </font>
    <font>
      <b/>
      <sz val="8"/>
      <color rgb="FFC00000"/>
      <name val="Franklin Gothic Book"/>
      <family val="2"/>
    </font>
    <font>
      <sz val="10"/>
      <color indexed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name val="Franklin Gothic Book"/>
      <family val="2"/>
    </font>
    <font>
      <i/>
      <sz val="28"/>
      <color rgb="FFFF0000"/>
      <name val="Berlin Sans FB"/>
      <family val="2"/>
    </font>
    <font>
      <b/>
      <sz val="16"/>
      <color indexed="41"/>
      <name val="Arial"/>
      <family val="2"/>
    </font>
    <font>
      <b/>
      <i/>
      <sz val="24"/>
      <color indexed="9"/>
      <name val="Arial"/>
      <family val="2"/>
    </font>
    <font>
      <b/>
      <sz val="10"/>
      <color indexed="60"/>
      <name val="Arial"/>
      <family val="2"/>
    </font>
    <font>
      <b/>
      <sz val="14"/>
      <color rgb="FFC00000"/>
      <name val="Franklin Gothic Book"/>
      <family val="2"/>
    </font>
    <font>
      <b/>
      <sz val="14"/>
      <name val="Franklin Gothic Book"/>
      <family val="2"/>
    </font>
    <font>
      <sz val="14"/>
      <name val="Franklin Gothic Book"/>
      <family val="2"/>
    </font>
    <font>
      <sz val="36"/>
      <color rgb="FFC00000"/>
      <name val="Wingdings"/>
      <charset val="2"/>
    </font>
    <font>
      <b/>
      <sz val="20"/>
      <color rgb="FFC00000"/>
      <name val="Neuropol"/>
      <family val="2"/>
    </font>
    <font>
      <b/>
      <sz val="20"/>
      <color rgb="FFFFFF00"/>
      <name val="Franklin Gothic Book"/>
      <family val="2"/>
    </font>
    <font>
      <b/>
      <sz val="14"/>
      <color rgb="FF00B050"/>
      <name val="Franklin Gothic Book"/>
      <family val="2"/>
    </font>
  </fonts>
  <fills count="2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FFCC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16"/>
      </left>
      <right style="double">
        <color indexed="16"/>
      </right>
      <top style="double">
        <color indexed="16"/>
      </top>
      <bottom/>
      <diagonal/>
    </border>
    <border>
      <left style="double">
        <color indexed="16"/>
      </left>
      <right style="double">
        <color indexed="16"/>
      </right>
      <top/>
      <bottom style="thin">
        <color indexed="16"/>
      </bottom>
      <diagonal/>
    </border>
    <border>
      <left style="double">
        <color indexed="16"/>
      </left>
      <right style="double">
        <color indexed="16"/>
      </right>
      <top style="thin">
        <color indexed="16"/>
      </top>
      <bottom/>
      <diagonal/>
    </border>
    <border>
      <left style="double">
        <color indexed="16"/>
      </left>
      <right style="double">
        <color indexed="16"/>
      </right>
      <top/>
      <bottom/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 style="medium">
        <color indexed="63"/>
      </left>
      <right/>
      <top style="medium">
        <color indexed="63"/>
      </top>
      <bottom style="medium">
        <color indexed="63"/>
      </bottom>
      <diagonal/>
    </border>
    <border>
      <left/>
      <right/>
      <top style="medium">
        <color indexed="63"/>
      </top>
      <bottom style="medium">
        <color indexed="63"/>
      </bottom>
      <diagonal/>
    </border>
    <border>
      <left/>
      <right style="medium">
        <color indexed="63"/>
      </right>
      <top style="medium">
        <color indexed="63"/>
      </top>
      <bottom style="medium">
        <color indexed="63"/>
      </bottom>
      <diagonal/>
    </border>
    <border>
      <left style="medium">
        <color indexed="53"/>
      </left>
      <right style="medium">
        <color indexed="53"/>
      </right>
      <top style="medium">
        <color indexed="53"/>
      </top>
      <bottom style="medium">
        <color indexed="53"/>
      </bottom>
      <diagonal/>
    </border>
    <border>
      <left style="dashed">
        <color indexed="53"/>
      </left>
      <right style="dashed">
        <color indexed="53"/>
      </right>
      <top style="medium">
        <color indexed="53"/>
      </top>
      <bottom style="medium">
        <color indexed="53"/>
      </bottom>
      <diagonal/>
    </border>
    <border>
      <left/>
      <right/>
      <top style="medium">
        <color indexed="53"/>
      </top>
      <bottom style="medium">
        <color indexed="53"/>
      </bottom>
      <diagonal/>
    </border>
    <border>
      <left/>
      <right style="medium">
        <color indexed="53"/>
      </right>
      <top style="medium">
        <color indexed="53"/>
      </top>
      <bottom style="medium">
        <color indexed="53"/>
      </bottom>
      <diagonal/>
    </border>
  </borders>
  <cellStyleXfs count="28">
    <xf numFmtId="0" fontId="0" fillId="0" borderId="0"/>
    <xf numFmtId="9" fontId="3" fillId="0" borderId="0" applyFont="0" applyFill="0" applyBorder="0" applyAlignment="0" applyProtection="0"/>
    <xf numFmtId="0" fontId="16" fillId="0" borderId="0"/>
    <xf numFmtId="0" fontId="28" fillId="0" borderId="0" applyNumberFormat="0" applyFill="0" applyBorder="0" applyAlignment="0" applyProtection="0">
      <alignment vertical="top"/>
      <protection locked="0"/>
    </xf>
    <xf numFmtId="0" fontId="30" fillId="0" borderId="0"/>
    <xf numFmtId="0" fontId="34" fillId="9" borderId="0" applyNumberFormat="0" applyBorder="0" applyAlignment="0" applyProtection="0"/>
    <xf numFmtId="0" fontId="34" fillId="10" borderId="0" applyNumberFormat="0" applyBorder="0" applyAlignment="0" applyProtection="0"/>
    <xf numFmtId="0" fontId="34" fillId="11" borderId="0" applyNumberFormat="0" applyBorder="0" applyAlignment="0" applyProtection="0"/>
    <xf numFmtId="0" fontId="34" fillId="12" borderId="0" applyNumberFormat="0" applyBorder="0" applyAlignment="0" applyProtection="0"/>
    <xf numFmtId="0" fontId="34" fillId="13" borderId="0" applyNumberFormat="0" applyBorder="0" applyAlignment="0" applyProtection="0"/>
    <xf numFmtId="0" fontId="34" fillId="14" borderId="0" applyNumberFormat="0" applyBorder="0" applyAlignment="0" applyProtection="0"/>
    <xf numFmtId="0" fontId="34" fillId="15" borderId="0" applyNumberFormat="0" applyBorder="0" applyAlignment="0" applyProtection="0"/>
    <xf numFmtId="0" fontId="34" fillId="16" borderId="0" applyNumberFormat="0" applyBorder="0" applyAlignment="0" applyProtection="0"/>
    <xf numFmtId="0" fontId="34" fillId="17" borderId="0" applyNumberFormat="0" applyBorder="0" applyAlignment="0" applyProtection="0"/>
    <xf numFmtId="0" fontId="34" fillId="12" borderId="0" applyNumberFormat="0" applyBorder="0" applyAlignment="0" applyProtection="0"/>
    <xf numFmtId="0" fontId="34" fillId="15" borderId="0" applyNumberFormat="0" applyBorder="0" applyAlignment="0" applyProtection="0"/>
    <xf numFmtId="0" fontId="34" fillId="18" borderId="0" applyNumberFormat="0" applyBorder="0" applyAlignment="0" applyProtection="0"/>
    <xf numFmtId="0" fontId="35" fillId="19" borderId="0" applyNumberFormat="0" applyBorder="0" applyAlignment="0" applyProtection="0"/>
    <xf numFmtId="0" fontId="35" fillId="16" borderId="0" applyNumberFormat="0" applyBorder="0" applyAlignment="0" applyProtection="0"/>
    <xf numFmtId="0" fontId="35" fillId="17" borderId="0" applyNumberFormat="0" applyBorder="0" applyAlignment="0" applyProtection="0"/>
    <xf numFmtId="0" fontId="35" fillId="20" borderId="0" applyNumberFormat="0" applyBorder="0" applyAlignment="0" applyProtection="0"/>
    <xf numFmtId="0" fontId="35" fillId="21" borderId="0" applyNumberFormat="0" applyBorder="0" applyAlignment="0" applyProtection="0"/>
    <xf numFmtId="0" fontId="35" fillId="22" borderId="0" applyNumberFormat="0" applyBorder="0" applyAlignment="0" applyProtection="0"/>
    <xf numFmtId="165" fontId="16" fillId="0" borderId="0" applyFont="0" applyFill="0" applyBorder="0" applyAlignment="0" applyProtection="0"/>
    <xf numFmtId="0" fontId="28" fillId="0" borderId="0" applyNumberFormat="0" applyFill="0" applyBorder="0" applyAlignment="0" applyProtection="0">
      <alignment vertical="top"/>
      <protection locked="0"/>
    </xf>
    <xf numFmtId="9" fontId="3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16" fillId="0" borderId="0"/>
  </cellStyleXfs>
  <cellXfs count="107">
    <xf numFmtId="0" fontId="0" fillId="0" borderId="0" xfId="0"/>
    <xf numFmtId="0" fontId="0" fillId="2" borderId="1" xfId="0" applyFill="1" applyBorder="1"/>
    <xf numFmtId="0" fontId="0" fillId="0" borderId="1" xfId="0" applyBorder="1"/>
    <xf numFmtId="0" fontId="0" fillId="0" borderId="1" xfId="0" applyFill="1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right" wrapText="1"/>
    </xf>
    <xf numFmtId="0" fontId="0" fillId="3" borderId="4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2" fillId="2" borderId="1" xfId="0" applyFont="1" applyFill="1" applyBorder="1"/>
    <xf numFmtId="0" fontId="1" fillId="0" borderId="0" xfId="0" applyFont="1"/>
    <xf numFmtId="0" fontId="1" fillId="0" borderId="1" xfId="0" applyFont="1" applyBorder="1" applyAlignment="1">
      <alignment horizontal="right"/>
    </xf>
    <xf numFmtId="9" fontId="0" fillId="0" borderId="1" xfId="1" applyFont="1" applyBorder="1" applyAlignment="1">
      <alignment horizontal="right"/>
    </xf>
    <xf numFmtId="0" fontId="0" fillId="4" borderId="0" xfId="0" applyFill="1"/>
    <xf numFmtId="0" fontId="4" fillId="4" borderId="0" xfId="0" applyFont="1" applyFill="1"/>
    <xf numFmtId="0" fontId="5" fillId="4" borderId="0" xfId="0" applyFont="1" applyFill="1"/>
    <xf numFmtId="0" fontId="1" fillId="0" borderId="0" xfId="0" applyFont="1" applyAlignment="1">
      <alignment horizontal="right"/>
    </xf>
    <xf numFmtId="0" fontId="0" fillId="0" borderId="0" xfId="0" applyBorder="1"/>
    <xf numFmtId="0" fontId="7" fillId="2" borderId="1" xfId="0" applyFont="1" applyFill="1" applyBorder="1"/>
    <xf numFmtId="0" fontId="6" fillId="0" borderId="1" xfId="0" applyFont="1" applyFill="1" applyBorder="1"/>
    <xf numFmtId="0" fontId="6" fillId="0" borderId="1" xfId="0" applyFont="1" applyBorder="1"/>
    <xf numFmtId="0" fontId="6" fillId="0" borderId="4" xfId="0" applyFont="1" applyBorder="1"/>
    <xf numFmtId="0" fontId="6" fillId="0" borderId="2" xfId="0" applyFont="1" applyBorder="1"/>
    <xf numFmtId="0" fontId="6" fillId="0" borderId="5" xfId="0" applyFont="1" applyBorder="1"/>
    <xf numFmtId="0" fontId="6" fillId="0" borderId="6" xfId="0" applyFont="1" applyBorder="1"/>
    <xf numFmtId="0" fontId="0" fillId="2" borderId="1" xfId="0" applyFont="1" applyFill="1" applyBorder="1"/>
    <xf numFmtId="164" fontId="0" fillId="0" borderId="1" xfId="0" applyNumberFormat="1" applyBorder="1"/>
    <xf numFmtId="1" fontId="0" fillId="0" borderId="1" xfId="0" applyNumberFormat="1" applyBorder="1" applyAlignment="1">
      <alignment horizontal="center"/>
    </xf>
    <xf numFmtId="0" fontId="8" fillId="0" borderId="1" xfId="0" applyFont="1" applyFill="1" applyBorder="1" applyAlignment="1">
      <alignment horizontal="center" vertical="center"/>
    </xf>
    <xf numFmtId="0" fontId="14" fillId="3" borderId="0" xfId="0" applyFont="1" applyFill="1"/>
    <xf numFmtId="0" fontId="0" fillId="3" borderId="0" xfId="0" applyFill="1"/>
    <xf numFmtId="0" fontId="12" fillId="3" borderId="0" xfId="0" applyFont="1" applyFill="1" applyAlignment="1">
      <alignment horizontal="right"/>
    </xf>
    <xf numFmtId="0" fontId="10" fillId="5" borderId="1" xfId="0" applyFont="1" applyFill="1" applyBorder="1" applyAlignment="1">
      <alignment horizontal="right" wrapText="1"/>
    </xf>
    <xf numFmtId="0" fontId="8" fillId="5" borderId="1" xfId="0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right"/>
    </xf>
    <xf numFmtId="0" fontId="11" fillId="5" borderId="1" xfId="0" applyFont="1" applyFill="1" applyBorder="1" applyAlignment="1">
      <alignment horizontal="center" wrapText="1"/>
    </xf>
    <xf numFmtId="0" fontId="9" fillId="5" borderId="1" xfId="0" applyFont="1" applyFill="1" applyBorder="1" applyAlignment="1">
      <alignment horizontal="center"/>
    </xf>
    <xf numFmtId="0" fontId="12" fillId="5" borderId="7" xfId="0" applyFont="1" applyFill="1" applyBorder="1"/>
    <xf numFmtId="0" fontId="13" fillId="5" borderId="8" xfId="0" applyFont="1" applyFill="1" applyBorder="1"/>
    <xf numFmtId="0" fontId="14" fillId="5" borderId="9" xfId="0" applyFont="1" applyFill="1" applyBorder="1"/>
    <xf numFmtId="0" fontId="0" fillId="5" borderId="10" xfId="0" applyFill="1" applyBorder="1"/>
    <xf numFmtId="0" fontId="0" fillId="5" borderId="0" xfId="0" applyFill="1" applyBorder="1"/>
    <xf numFmtId="0" fontId="0" fillId="5" borderId="11" xfId="0" applyFill="1" applyBorder="1"/>
    <xf numFmtId="0" fontId="0" fillId="5" borderId="13" xfId="0" applyFill="1" applyBorder="1"/>
    <xf numFmtId="0" fontId="0" fillId="5" borderId="14" xfId="0" applyFill="1" applyBorder="1"/>
    <xf numFmtId="1" fontId="10" fillId="5" borderId="1" xfId="0" applyNumberFormat="1" applyFont="1" applyFill="1" applyBorder="1" applyAlignment="1">
      <alignment horizontal="center"/>
    </xf>
    <xf numFmtId="0" fontId="9" fillId="5" borderId="1" xfId="0" applyFont="1" applyFill="1" applyBorder="1" applyAlignment="1">
      <alignment horizontal="right"/>
    </xf>
    <xf numFmtId="0" fontId="15" fillId="5" borderId="1" xfId="0" applyFont="1" applyFill="1" applyBorder="1" applyAlignment="1">
      <alignment horizontal="center" wrapText="1"/>
    </xf>
    <xf numFmtId="0" fontId="17" fillId="6" borderId="15" xfId="2" applyFont="1" applyFill="1" applyBorder="1" applyAlignment="1" applyProtection="1">
      <alignment horizontal="center"/>
      <protection hidden="1"/>
    </xf>
    <xf numFmtId="0" fontId="16" fillId="0" borderId="0" xfId="2"/>
    <xf numFmtId="0" fontId="17" fillId="6" borderId="16" xfId="2" applyFont="1" applyFill="1" applyBorder="1" applyAlignment="1" applyProtection="1">
      <alignment horizontal="center"/>
      <protection hidden="1"/>
    </xf>
    <xf numFmtId="0" fontId="18" fillId="7" borderId="17" xfId="2" applyFont="1" applyFill="1" applyBorder="1" applyAlignment="1">
      <alignment horizontal="center"/>
    </xf>
    <xf numFmtId="0" fontId="19" fillId="7" borderId="18" xfId="2" applyFont="1" applyFill="1" applyBorder="1" applyAlignment="1">
      <alignment horizontal="center"/>
    </xf>
    <xf numFmtId="0" fontId="20" fillId="0" borderId="0" xfId="2" applyFont="1"/>
    <xf numFmtId="0" fontId="21" fillId="7" borderId="18" xfId="2" applyFont="1" applyFill="1" applyBorder="1" applyAlignment="1">
      <alignment horizontal="center"/>
    </xf>
    <xf numFmtId="0" fontId="22" fillId="7" borderId="18" xfId="2" applyFont="1" applyFill="1" applyBorder="1" applyAlignment="1">
      <alignment horizontal="center"/>
    </xf>
    <xf numFmtId="0" fontId="24" fillId="7" borderId="18" xfId="2" applyFont="1" applyFill="1" applyBorder="1" applyAlignment="1">
      <alignment horizontal="center"/>
    </xf>
    <xf numFmtId="0" fontId="26" fillId="7" borderId="18" xfId="2" applyFont="1" applyFill="1" applyBorder="1" applyAlignment="1">
      <alignment horizontal="center"/>
    </xf>
    <xf numFmtId="0" fontId="27" fillId="7" borderId="18" xfId="2" applyFont="1" applyFill="1" applyBorder="1" applyAlignment="1">
      <alignment horizontal="center"/>
    </xf>
    <xf numFmtId="0" fontId="16" fillId="0" borderId="0" xfId="2" applyFill="1"/>
    <xf numFmtId="0" fontId="29" fillId="8" borderId="19" xfId="3" applyFont="1" applyFill="1" applyBorder="1" applyAlignment="1" applyProtection="1"/>
    <xf numFmtId="0" fontId="30" fillId="0" borderId="0" xfId="4"/>
    <xf numFmtId="0" fontId="21" fillId="7" borderId="16" xfId="2" applyFont="1" applyFill="1" applyBorder="1" applyAlignment="1">
      <alignment horizontal="center"/>
    </xf>
    <xf numFmtId="0" fontId="25" fillId="7" borderId="17" xfId="2" applyFont="1" applyFill="1" applyBorder="1" applyAlignment="1">
      <alignment horizontal="center"/>
    </xf>
    <xf numFmtId="0" fontId="32" fillId="7" borderId="16" xfId="2" applyFont="1" applyFill="1" applyBorder="1" applyAlignment="1">
      <alignment horizontal="center"/>
    </xf>
    <xf numFmtId="0" fontId="25" fillId="7" borderId="18" xfId="2" applyFont="1" applyFill="1" applyBorder="1" applyAlignment="1">
      <alignment horizontal="center"/>
    </xf>
    <xf numFmtId="0" fontId="32" fillId="7" borderId="16" xfId="3" applyFont="1" applyFill="1" applyBorder="1" applyAlignment="1" applyProtection="1">
      <alignment horizontal="center"/>
    </xf>
    <xf numFmtId="0" fontId="27" fillId="0" borderId="0" xfId="2" applyFont="1" applyAlignment="1">
      <alignment horizontal="center"/>
    </xf>
    <xf numFmtId="0" fontId="33" fillId="0" borderId="0" xfId="2" applyFont="1" applyFill="1"/>
    <xf numFmtId="0" fontId="37" fillId="6" borderId="20" xfId="27" applyFont="1" applyFill="1" applyBorder="1"/>
    <xf numFmtId="0" fontId="27" fillId="6" borderId="21" xfId="27" applyFont="1" applyFill="1" applyBorder="1" applyAlignment="1">
      <alignment horizontal="center"/>
    </xf>
    <xf numFmtId="0" fontId="38" fillId="6" borderId="21" xfId="27" applyFont="1" applyFill="1" applyBorder="1" applyAlignment="1">
      <alignment horizontal="left"/>
    </xf>
    <xf numFmtId="0" fontId="27" fillId="6" borderId="21" xfId="27" applyFont="1" applyFill="1" applyBorder="1"/>
    <xf numFmtId="0" fontId="39" fillId="6" borderId="22" xfId="27" applyNumberFormat="1" applyFont="1" applyFill="1" applyBorder="1" applyAlignment="1">
      <alignment horizontal="right"/>
    </xf>
    <xf numFmtId="0" fontId="27" fillId="0" borderId="0" xfId="27" applyFont="1"/>
    <xf numFmtId="0" fontId="27" fillId="0" borderId="0" xfId="27" applyFont="1" applyAlignment="1">
      <alignment horizontal="center"/>
    </xf>
    <xf numFmtId="0" fontId="27" fillId="0" borderId="0" xfId="27" applyNumberFormat="1" applyFont="1" applyAlignment="1">
      <alignment horizontal="center"/>
    </xf>
    <xf numFmtId="0" fontId="22" fillId="0" borderId="0" xfId="27" applyFont="1" applyBorder="1" applyAlignment="1">
      <alignment vertical="center"/>
    </xf>
    <xf numFmtId="0" fontId="22" fillId="0" borderId="0" xfId="27" applyFont="1" applyBorder="1" applyAlignment="1">
      <alignment horizontal="center" vertical="center"/>
    </xf>
    <xf numFmtId="0" fontId="40" fillId="23" borderId="23" xfId="27" applyFont="1" applyFill="1" applyBorder="1" applyAlignment="1">
      <alignment horizontal="center" vertical="center" wrapText="1"/>
    </xf>
    <xf numFmtId="0" fontId="41" fillId="7" borderId="24" xfId="27" applyFont="1" applyFill="1" applyBorder="1" applyAlignment="1">
      <alignment horizontal="left" vertical="center"/>
    </xf>
    <xf numFmtId="0" fontId="24" fillId="7" borderId="24" xfId="27" applyFont="1" applyFill="1" applyBorder="1" applyAlignment="1">
      <alignment horizontal="center" vertical="center"/>
    </xf>
    <xf numFmtId="0" fontId="42" fillId="24" borderId="25" xfId="27" applyFont="1" applyFill="1" applyBorder="1" applyAlignment="1">
      <alignment horizontal="center" vertical="center"/>
    </xf>
    <xf numFmtId="0" fontId="43" fillId="24" borderId="26" xfId="27" applyFont="1" applyFill="1" applyBorder="1" applyAlignment="1">
      <alignment vertical="center"/>
    </xf>
    <xf numFmtId="0" fontId="44" fillId="24" borderId="26" xfId="24" applyNumberFormat="1" applyFont="1" applyFill="1" applyBorder="1" applyAlignment="1" applyProtection="1">
      <alignment horizontal="center" vertical="center"/>
    </xf>
    <xf numFmtId="0" fontId="21" fillId="2" borderId="25" xfId="27" applyFont="1" applyFill="1" applyBorder="1" applyAlignment="1">
      <alignment horizontal="center" vertical="center"/>
    </xf>
    <xf numFmtId="0" fontId="43" fillId="2" borderId="26" xfId="27" applyFont="1" applyFill="1" applyBorder="1" applyAlignment="1">
      <alignment vertical="center"/>
    </xf>
    <xf numFmtId="0" fontId="21" fillId="25" borderId="25" xfId="27" applyFont="1" applyFill="1" applyBorder="1" applyAlignment="1">
      <alignment horizontal="center" vertical="center"/>
    </xf>
    <xf numFmtId="0" fontId="43" fillId="25" borderId="26" xfId="27" applyFont="1" applyFill="1" applyBorder="1" applyAlignment="1">
      <alignment vertical="center"/>
    </xf>
    <xf numFmtId="0" fontId="45" fillId="5" borderId="12" xfId="0" applyFont="1" applyFill="1" applyBorder="1" applyAlignment="1">
      <alignment horizontal="left"/>
    </xf>
    <xf numFmtId="0" fontId="46" fillId="4" borderId="0" xfId="0" applyFont="1" applyFill="1"/>
    <xf numFmtId="0" fontId="47" fillId="7" borderId="18" xfId="2" applyFont="1" applyFill="1" applyBorder="1" applyAlignment="1">
      <alignment horizontal="center"/>
    </xf>
    <xf numFmtId="0" fontId="6" fillId="0" borderId="1" xfId="0" applyFont="1" applyFill="1" applyBorder="1" applyAlignment="1">
      <alignment wrapText="1"/>
    </xf>
    <xf numFmtId="0" fontId="6" fillId="0" borderId="1" xfId="0" applyFont="1" applyFill="1" applyBorder="1" applyAlignment="1"/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6" fillId="3" borderId="4" xfId="0" applyFont="1" applyFill="1" applyBorder="1" applyAlignment="1">
      <alignment horizontal="center" wrapText="1"/>
    </xf>
    <xf numFmtId="0" fontId="6" fillId="3" borderId="6" xfId="0" applyFont="1" applyFill="1" applyBorder="1" applyAlignment="1">
      <alignment horizontal="center" wrapText="1"/>
    </xf>
    <xf numFmtId="0" fontId="0" fillId="3" borderId="5" xfId="0" applyFill="1" applyBorder="1" applyAlignment="1">
      <alignment horizontal="center" vertical="center" wrapText="1"/>
    </xf>
    <xf numFmtId="0" fontId="0" fillId="3" borderId="6" xfId="0" applyFill="1" applyBorder="1" applyAlignment="1">
      <alignment horizontal="center" vertical="center" wrapText="1"/>
    </xf>
  </cellXfs>
  <cellStyles count="28">
    <cellStyle name="20% - Akzent1" xfId="5"/>
    <cellStyle name="20% - Akzent2" xfId="6"/>
    <cellStyle name="20% - Akzent3" xfId="7"/>
    <cellStyle name="20% - Akzent4" xfId="8"/>
    <cellStyle name="20% - Akzent5" xfId="9"/>
    <cellStyle name="20% - Akzent6" xfId="10"/>
    <cellStyle name="40% - Akzent1" xfId="11"/>
    <cellStyle name="40% - Akzent2" xfId="12"/>
    <cellStyle name="40% - Akzent3" xfId="13"/>
    <cellStyle name="40% - Akzent4" xfId="14"/>
    <cellStyle name="40% - Akzent5" xfId="15"/>
    <cellStyle name="40% - Akzent6" xfId="16"/>
    <cellStyle name="60% - Akzent1" xfId="17"/>
    <cellStyle name="60% - Akzent2" xfId="18"/>
    <cellStyle name="60% - Akzent3" xfId="19"/>
    <cellStyle name="60% - Akzent4" xfId="20"/>
    <cellStyle name="60% - Akzent5" xfId="21"/>
    <cellStyle name="60% - Akzent6" xfId="22"/>
    <cellStyle name="Euro" xfId="23"/>
    <cellStyle name="Hyperlink" xfId="3" builtinId="8"/>
    <cellStyle name="Hyperlink_HotelBenchmarker" xfId="24"/>
    <cellStyle name="Prozent" xfId="1" builtinId="5"/>
    <cellStyle name="Prozent 2" xfId="25"/>
    <cellStyle name="Prozent 3" xfId="26"/>
    <cellStyle name="Standard" xfId="0" builtinId="0"/>
    <cellStyle name="Standard 2" xfId="2"/>
    <cellStyle name="Standard 3" xfId="4"/>
    <cellStyle name="Standard_UtilityAnalyserO" xfId="27"/>
  </cellStyles>
  <dxfs count="4">
    <dxf>
      <font>
        <color rgb="FF0070C0"/>
      </font>
    </dxf>
    <dxf>
      <font>
        <color theme="2" tint="-0.499984740745262"/>
      </font>
    </dxf>
    <dxf>
      <font>
        <color rgb="FF00B050"/>
      </font>
    </dxf>
    <dxf>
      <font>
        <color rgb="FFFF0000"/>
      </font>
    </dxf>
  </dxfs>
  <tableStyles count="0" defaultTableStyle="TableStyleMedium2" defaultPivotStyle="PivotStyleLight16"/>
  <colors>
    <mruColors>
      <color rgb="FFFBFB7D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200"/>
          </a:pPr>
          <a:endParaRPr lang="de-DE"/>
        </a:p>
      </c:txPr>
    </c:title>
    <c:autoTitleDeleted val="0"/>
    <c:view3D>
      <c:rotX val="50"/>
      <c:rotY val="5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area3DChart>
        <c:grouping val="standard"/>
        <c:varyColors val="0"/>
        <c:ser>
          <c:idx val="0"/>
          <c:order val="0"/>
          <c:tx>
            <c:strRef>
              <c:f>changes!$D$11</c:f>
              <c:strCache>
                <c:ptCount val="1"/>
                <c:pt idx="0">
                  <c:v>change in continent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chemeClr val="tx1"/>
              </a:solidFill>
            </a:ln>
            <a:scene3d>
              <a:camera prst="orthographicFront"/>
              <a:lightRig rig="threePt" dir="t"/>
            </a:scene3d>
            <a:sp3d prstMaterial="matte"/>
          </c:spPr>
          <c:cat>
            <c:numRef>
              <c:f>changes!$C$13:$C$113</c:f>
              <c:numCache>
                <c:formatCode>General</c:formatCode>
                <c:ptCount val="3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</c:numCache>
            </c:numRef>
          </c:cat>
          <c:val>
            <c:numRef>
              <c:f>changes!$D$13:$D$113</c:f>
              <c:numCache>
                <c:formatCode>General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2</c:v>
                </c:pt>
                <c:pt idx="19">
                  <c:v>3</c:v>
                </c:pt>
                <c:pt idx="20">
                  <c:v>4</c:v>
                </c:pt>
                <c:pt idx="21">
                  <c:v>4</c:v>
                </c:pt>
                <c:pt idx="22">
                  <c:v>4</c:v>
                </c:pt>
                <c:pt idx="23">
                  <c:v>5</c:v>
                </c:pt>
                <c:pt idx="24">
                  <c:v>5</c:v>
                </c:pt>
                <c:pt idx="25">
                  <c:v>5</c:v>
                </c:pt>
                <c:pt idx="26">
                  <c:v>6</c:v>
                </c:pt>
                <c:pt idx="27">
                  <c:v>6</c:v>
                </c:pt>
                <c:pt idx="28">
                  <c:v>6</c:v>
                </c:pt>
                <c:pt idx="29">
                  <c:v>7</c:v>
                </c:pt>
                <c:pt idx="30">
                  <c:v>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Depth val="0"/>
        <c:axId val="43922176"/>
        <c:axId val="43923712"/>
        <c:axId val="43131776"/>
      </c:area3DChart>
      <c:catAx>
        <c:axId val="43922176"/>
        <c:scaling>
          <c:orientation val="minMax"/>
        </c:scaling>
        <c:delete val="0"/>
        <c:axPos val="b"/>
        <c:numFmt formatCode="#,##0" sourceLinked="0"/>
        <c:majorTickMark val="out"/>
        <c:minorTickMark val="none"/>
        <c:tickLblPos val="nextTo"/>
        <c:txPr>
          <a:bodyPr rot="5400000" vert="horz"/>
          <a:lstStyle/>
          <a:p>
            <a:pPr>
              <a:defRPr sz="800"/>
            </a:pPr>
            <a:endParaRPr lang="de-DE"/>
          </a:p>
        </c:txPr>
        <c:crossAx val="43923712"/>
        <c:crosses val="autoZero"/>
        <c:auto val="1"/>
        <c:lblAlgn val="ctr"/>
        <c:lblOffset val="100"/>
        <c:noMultiLvlLbl val="0"/>
      </c:catAx>
      <c:valAx>
        <c:axId val="4392371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de-DE"/>
          </a:p>
        </c:txPr>
        <c:crossAx val="43922176"/>
        <c:crosses val="autoZero"/>
        <c:crossBetween val="midCat"/>
        <c:majorUnit val="1"/>
        <c:minorUnit val="1"/>
      </c:valAx>
      <c:serAx>
        <c:axId val="43131776"/>
        <c:scaling>
          <c:orientation val="minMax"/>
        </c:scaling>
        <c:delete val="1"/>
        <c:axPos val="b"/>
        <c:majorTickMark val="out"/>
        <c:minorTickMark val="none"/>
        <c:tickLblPos val="nextTo"/>
        <c:crossAx val="43923712"/>
        <c:crosses val="autoZero"/>
      </c:serAx>
    </c:plotArea>
    <c:plotVisOnly val="1"/>
    <c:dispBlanksAs val="zero"/>
    <c:showDLblsOverMax val="0"/>
  </c:chart>
  <c:txPr>
    <a:bodyPr/>
    <a:lstStyle/>
    <a:p>
      <a:pPr>
        <a:defRPr>
          <a:latin typeface="Franklin Gothic Book" panose="020B05030201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75623451389563945"/>
          <c:y val="3.6900369003690037E-2"/>
        </c:manualLayout>
      </c:layout>
      <c:overlay val="0"/>
      <c:txPr>
        <a:bodyPr/>
        <a:lstStyle/>
        <a:p>
          <a:pPr>
            <a:defRPr sz="1200"/>
          </a:pPr>
          <a:endParaRPr lang="de-DE"/>
        </a:p>
      </c:txPr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4.1811995722756887E-2"/>
          <c:y val="0.21313640619483967"/>
          <c:w val="0.68346110141374783"/>
          <c:h val="0.75053900378903649"/>
        </c:manualLayout>
      </c:layout>
      <c:pie3DChart>
        <c:varyColors val="1"/>
        <c:ser>
          <c:idx val="0"/>
          <c:order val="0"/>
          <c:tx>
            <c:strRef>
              <c:f>years!$B$11</c:f>
              <c:strCache>
                <c:ptCount val="1"/>
                <c:pt idx="0">
                  <c:v>years of stay</c:v>
                </c:pt>
              </c:strCache>
            </c:strRef>
          </c:tx>
          <c:spPr>
            <a:ln>
              <a:solidFill>
                <a:schemeClr val="tx1"/>
              </a:solidFill>
            </a:ln>
            <a:scene3d>
              <a:camera prst="orthographicFront"/>
              <a:lightRig rig="threePt" dir="t"/>
            </a:scene3d>
            <a:sp3d prstMaterial="powder">
              <a:contourClr>
                <a:srgbClr val="000000"/>
              </a:contourClr>
            </a:sp3d>
          </c:spPr>
          <c:dLbls>
            <c:spPr>
              <a:solidFill>
                <a:srgbClr val="FBFB7D"/>
              </a:solidFill>
              <a:ln>
                <a:solidFill>
                  <a:schemeClr val="tx1"/>
                </a:solidFill>
              </a:ln>
            </c:sp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years!$A$12:$A$36</c:f>
              <c:strCache>
                <c:ptCount val="10"/>
                <c:pt idx="0">
                  <c:v>New York</c:v>
                </c:pt>
                <c:pt idx="1">
                  <c:v>San Francisco</c:v>
                </c:pt>
                <c:pt idx="2">
                  <c:v>Duluth</c:v>
                </c:pt>
                <c:pt idx="3">
                  <c:v>Paris</c:v>
                </c:pt>
                <c:pt idx="4">
                  <c:v>Rome</c:v>
                </c:pt>
                <c:pt idx="5">
                  <c:v>Sofia</c:v>
                </c:pt>
                <c:pt idx="6">
                  <c:v>HongKong</c:v>
                </c:pt>
                <c:pt idx="7">
                  <c:v>Beirut</c:v>
                </c:pt>
                <c:pt idx="8">
                  <c:v>Perth</c:v>
                </c:pt>
                <c:pt idx="9">
                  <c:v>Blackwater</c:v>
                </c:pt>
              </c:strCache>
            </c:strRef>
          </c:cat>
          <c:val>
            <c:numRef>
              <c:f>years!$B$12:$B$36</c:f>
              <c:numCache>
                <c:formatCode>General</c:formatCode>
                <c:ptCount val="10"/>
                <c:pt idx="0">
                  <c:v>2</c:v>
                </c:pt>
                <c:pt idx="1">
                  <c:v>4</c:v>
                </c:pt>
                <c:pt idx="2">
                  <c:v>3</c:v>
                </c:pt>
                <c:pt idx="3">
                  <c:v>2</c:v>
                </c:pt>
                <c:pt idx="4">
                  <c:v>3</c:v>
                </c:pt>
                <c:pt idx="5">
                  <c:v>5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overlay val="0"/>
      <c:txPr>
        <a:bodyPr/>
        <a:lstStyle/>
        <a:p>
          <a:pPr>
            <a:defRPr b="0"/>
          </a:pPr>
          <a:endParaRPr lang="de-DE"/>
        </a:p>
      </c:txPr>
    </c:legend>
    <c:plotVisOnly val="1"/>
    <c:dispBlanksAs val="gap"/>
    <c:showDLblsOverMax val="0"/>
  </c:chart>
  <c:txPr>
    <a:bodyPr/>
    <a:lstStyle/>
    <a:p>
      <a:pPr>
        <a:defRPr>
          <a:latin typeface="Franklin Gothic Book" panose="020B05030201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270510</xdr:colOff>
      <xdr:row>9</xdr:row>
      <xdr:rowOff>167640</xdr:rowOff>
    </xdr:from>
    <xdr:to>
      <xdr:col>9</xdr:col>
      <xdr:colOff>575310</xdr:colOff>
      <xdr:row>34</xdr:row>
      <xdr:rowOff>167640</xdr:rowOff>
    </xdr:to>
    <xdr:graphicFrame macro="">
      <xdr:nvGraphicFramePr>
        <xdr:cNvPr id="4" name="Diagramm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144780</xdr:colOff>
      <xdr:row>7</xdr:row>
      <xdr:rowOff>106680</xdr:rowOff>
    </xdr:from>
    <xdr:to>
      <xdr:col>8</xdr:col>
      <xdr:colOff>815340</xdr:colOff>
      <xdr:row>35</xdr:row>
      <xdr:rowOff>167640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D37"/>
  <sheetViews>
    <sheetView showGridLines="0" zoomScale="110" workbookViewId="0">
      <selection activeCell="A7" sqref="A7"/>
    </sheetView>
  </sheetViews>
  <sheetFormatPr baseColWidth="10" defaultColWidth="11.25" defaultRowHeight="12.75"/>
  <cols>
    <col min="1" max="1" width="75.875" style="74" customWidth="1"/>
    <col min="2" max="2" width="11.25" style="56"/>
    <col min="3" max="3" width="26.625" style="56" customWidth="1"/>
    <col min="4" max="16384" width="11.25" style="56"/>
  </cols>
  <sheetData>
    <row r="1" spans="1:1" ht="28.15" customHeight="1" thickTop="1">
      <c r="A1" s="55" t="s">
        <v>62</v>
      </c>
    </row>
    <row r="2" spans="1:1" ht="25.9" customHeight="1">
      <c r="A2" s="57" t="s">
        <v>63</v>
      </c>
    </row>
    <row r="3" spans="1:1" ht="69" customHeight="1">
      <c r="A3" s="58" t="s">
        <v>129</v>
      </c>
    </row>
    <row r="4" spans="1:1" s="60" customFormat="1" ht="24.6" customHeight="1">
      <c r="A4" s="59" t="s">
        <v>128</v>
      </c>
    </row>
    <row r="5" spans="1:1" s="60" customFormat="1" ht="16.5">
      <c r="A5" s="59" t="s">
        <v>83</v>
      </c>
    </row>
    <row r="6" spans="1:1" ht="13.5">
      <c r="A6" s="61"/>
    </row>
    <row r="7" spans="1:1" ht="22.9" customHeight="1">
      <c r="A7" s="98" t="s">
        <v>84</v>
      </c>
    </row>
    <row r="8" spans="1:1" ht="19.5">
      <c r="A8" s="98" t="s">
        <v>85</v>
      </c>
    </row>
    <row r="9" spans="1:1" ht="16.5">
      <c r="A9" s="62"/>
    </row>
    <row r="10" spans="1:1" ht="13.5">
      <c r="A10" s="61"/>
    </row>
    <row r="11" spans="1:1" ht="10.15" customHeight="1">
      <c r="A11" s="61"/>
    </row>
    <row r="12" spans="1:1" ht="15.75">
      <c r="A12" s="63" t="s">
        <v>86</v>
      </c>
    </row>
    <row r="13" spans="1:1" ht="15.75">
      <c r="A13" s="63" t="s">
        <v>87</v>
      </c>
    </row>
    <row r="14" spans="1:1" ht="36.6" customHeight="1">
      <c r="A14" s="62" t="s">
        <v>88</v>
      </c>
    </row>
    <row r="15" spans="1:1" ht="13.5">
      <c r="A15" s="61"/>
    </row>
    <row r="16" spans="1:1" ht="13.5">
      <c r="A16" s="61" t="s">
        <v>130</v>
      </c>
    </row>
    <row r="17" spans="1:4" ht="13.5">
      <c r="A17" s="61" t="s">
        <v>125</v>
      </c>
    </row>
    <row r="18" spans="1:4" ht="13.5">
      <c r="A18" s="61" t="s">
        <v>89</v>
      </c>
    </row>
    <row r="19" spans="1:4" ht="13.5">
      <c r="A19" s="61"/>
    </row>
    <row r="20" spans="1:4" ht="13.5">
      <c r="A20" s="61"/>
    </row>
    <row r="21" spans="1:4" ht="27">
      <c r="A21" s="64" t="s">
        <v>90</v>
      </c>
    </row>
    <row r="22" spans="1:4" ht="13.5">
      <c r="A22" s="61" t="s">
        <v>91</v>
      </c>
    </row>
    <row r="23" spans="1:4" ht="13.5">
      <c r="A23" s="61"/>
    </row>
    <row r="24" spans="1:4" ht="13.5">
      <c r="A24" s="61" t="s">
        <v>93</v>
      </c>
    </row>
    <row r="25" spans="1:4" ht="13.5">
      <c r="A25" s="61" t="s">
        <v>92</v>
      </c>
    </row>
    <row r="26" spans="1:4" s="66" customFormat="1" ht="13.5" thickBot="1">
      <c r="A26" s="65"/>
    </row>
    <row r="27" spans="1:4" s="66" customFormat="1" ht="19.5" thickBot="1">
      <c r="A27" s="61" t="s">
        <v>95</v>
      </c>
      <c r="C27" s="67" t="str">
        <f>Navigation!$A$1</f>
        <v>Curse of the Traveller</v>
      </c>
      <c r="D27" s="68"/>
    </row>
    <row r="28" spans="1:4" s="66" customFormat="1">
      <c r="A28" s="65"/>
    </row>
    <row r="29" spans="1:4" ht="61.15" customHeight="1">
      <c r="A29" s="62" t="s">
        <v>123</v>
      </c>
    </row>
    <row r="30" spans="1:4" ht="16.5">
      <c r="A30" s="62" t="s">
        <v>124</v>
      </c>
    </row>
    <row r="31" spans="1:4" ht="34.15" customHeight="1">
      <c r="A31" s="69"/>
    </row>
    <row r="32" spans="1:4" ht="13.5">
      <c r="A32" s="70" t="s">
        <v>64</v>
      </c>
    </row>
    <row r="33" spans="1:2" ht="13.5">
      <c r="A33" s="71" t="s">
        <v>65</v>
      </c>
    </row>
    <row r="34" spans="1:2" ht="13.5">
      <c r="A34" s="72"/>
    </row>
    <row r="35" spans="1:2" ht="13.5">
      <c r="A35" s="73" t="s">
        <v>96</v>
      </c>
    </row>
    <row r="37" spans="1:2">
      <c r="B37" s="75"/>
    </row>
  </sheetData>
  <hyperlinks>
    <hyperlink ref="C27" location="Navigation!A1" display="=Navigation!$A$1"/>
  </hyperlinks>
  <pageMargins left="0.78740157480314965" right="0.78740157480314965" top="0.39370078740157483" bottom="0" header="0" footer="0"/>
  <pageSetup paperSize="9" scale="115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34998626667073579"/>
    <pageSetUpPr fitToPage="1"/>
  </sheetPr>
  <dimension ref="A1:E172"/>
  <sheetViews>
    <sheetView showGridLines="0" zoomScale="90" zoomScaleNormal="90" workbookViewId="0">
      <selection activeCell="A12" sqref="A12"/>
    </sheetView>
  </sheetViews>
  <sheetFormatPr baseColWidth="10" defaultColWidth="10.125" defaultRowHeight="12.75"/>
  <cols>
    <col min="1" max="1" width="27.125" style="81" customWidth="1"/>
    <col min="2" max="2" width="17.75" style="82" customWidth="1"/>
    <col min="3" max="3" width="8.25" style="82" customWidth="1"/>
    <col min="4" max="4" width="54.875" style="81" customWidth="1"/>
    <col min="5" max="5" width="19.25" style="83" customWidth="1"/>
    <col min="6" max="16384" width="10.125" style="81"/>
  </cols>
  <sheetData>
    <row r="1" spans="1:5" ht="34.5" thickBot="1">
      <c r="A1" s="76" t="s">
        <v>94</v>
      </c>
      <c r="B1" s="77"/>
      <c r="C1" s="78" t="s">
        <v>75</v>
      </c>
      <c r="D1" s="79"/>
      <c r="E1" s="80" t="str">
        <f>WELCOME!A3</f>
        <v>CosmopolitanChecker</v>
      </c>
    </row>
    <row r="2" spans="1:5" ht="13.5" thickBot="1"/>
    <row r="3" spans="1:5" ht="31.5" customHeight="1" thickBot="1">
      <c r="A3" s="84" t="s">
        <v>72</v>
      </c>
      <c r="B3" s="85" t="s">
        <v>73</v>
      </c>
      <c r="C3" s="85"/>
      <c r="D3" s="84" t="s">
        <v>74</v>
      </c>
      <c r="E3" s="86" t="s">
        <v>70</v>
      </c>
    </row>
    <row r="4" spans="1:5" ht="36.75" customHeight="1" thickBot="1">
      <c r="A4" s="87" t="s">
        <v>66</v>
      </c>
      <c r="B4" s="88" t="s">
        <v>67</v>
      </c>
      <c r="C4" s="89"/>
      <c r="D4" s="90" t="s">
        <v>71</v>
      </c>
      <c r="E4" s="91" t="s">
        <v>68</v>
      </c>
    </row>
    <row r="5" spans="1:5" ht="36.75" customHeight="1" thickBot="1">
      <c r="A5" s="87" t="s">
        <v>69</v>
      </c>
      <c r="B5" s="88" t="s">
        <v>77</v>
      </c>
      <c r="C5" s="92"/>
      <c r="D5" s="93" t="str">
        <f>DATA!A1</f>
        <v>DATA INPUT</v>
      </c>
      <c r="E5" s="91" t="s">
        <v>68</v>
      </c>
    </row>
    <row r="6" spans="1:5" ht="36.75" customHeight="1" thickBot="1">
      <c r="A6" s="87" t="s">
        <v>76</v>
      </c>
      <c r="B6" s="88" t="s">
        <v>78</v>
      </c>
      <c r="C6" s="94"/>
      <c r="D6" s="95" t="str">
        <f>cosmofactor!B1</f>
        <v>COSMOPOLITAN OVERVIEW</v>
      </c>
      <c r="E6" s="91" t="s">
        <v>68</v>
      </c>
    </row>
    <row r="7" spans="1:5" ht="36.75" customHeight="1" thickBot="1">
      <c r="A7" s="87" t="s">
        <v>81</v>
      </c>
      <c r="B7" s="88" t="s">
        <v>77</v>
      </c>
      <c r="C7" s="94"/>
      <c r="D7" s="95" t="str">
        <f>Life!A1</f>
        <v>Life Itinerary</v>
      </c>
      <c r="E7" s="91" t="s">
        <v>68</v>
      </c>
    </row>
    <row r="8" spans="1:5" ht="45" thickBot="1">
      <c r="A8" s="87" t="s">
        <v>34</v>
      </c>
      <c r="B8" s="88" t="s">
        <v>78</v>
      </c>
      <c r="C8" s="94"/>
      <c r="D8" s="95" t="str">
        <f>changes!A9</f>
        <v xml:space="preserve">Changes </v>
      </c>
      <c r="E8" s="91" t="s">
        <v>68</v>
      </c>
    </row>
    <row r="9" spans="1:5" ht="45" thickBot="1">
      <c r="A9" s="87" t="s">
        <v>79</v>
      </c>
      <c r="B9" s="88" t="s">
        <v>78</v>
      </c>
      <c r="C9" s="94"/>
      <c r="D9" s="95" t="str">
        <f>years!A7</f>
        <v>Years in one Place</v>
      </c>
      <c r="E9" s="91" t="s">
        <v>68</v>
      </c>
    </row>
    <row r="10" spans="1:5" ht="25.15" customHeight="1"/>
    <row r="11" spans="1:5" ht="25.15" customHeight="1"/>
    <row r="12" spans="1:5" ht="25.15" customHeight="1"/>
    <row r="13" spans="1:5" ht="25.15" customHeight="1"/>
    <row r="14" spans="1:5" ht="25.15" customHeight="1"/>
    <row r="15" spans="1:5" ht="25.15" customHeight="1"/>
    <row r="16" spans="1:5" ht="25.15" customHeight="1"/>
    <row r="17" ht="25.15" customHeight="1"/>
    <row r="18" ht="25.15" customHeight="1"/>
    <row r="19" ht="25.15" customHeight="1"/>
    <row r="20" ht="25.15" customHeight="1"/>
    <row r="21" ht="25.15" customHeight="1"/>
    <row r="22" ht="25.15" customHeight="1"/>
    <row r="23" ht="25.15" customHeight="1"/>
    <row r="24" ht="25.15" customHeight="1"/>
    <row r="25" ht="25.15" customHeight="1"/>
    <row r="26" ht="25.15" customHeight="1"/>
    <row r="27" ht="25.15" customHeight="1"/>
    <row r="28" ht="25.15" customHeight="1"/>
    <row r="29" ht="25.15" customHeight="1"/>
    <row r="30" ht="25.15" customHeight="1"/>
    <row r="31" ht="25.15" customHeight="1"/>
    <row r="32" ht="25.15" customHeight="1"/>
    <row r="33" ht="25.15" customHeight="1"/>
    <row r="34" ht="25.15" customHeight="1"/>
    <row r="35" ht="25.15" customHeight="1"/>
    <row r="36" ht="25.15" customHeight="1"/>
    <row r="37" ht="25.15" customHeight="1"/>
    <row r="38" ht="25.15" customHeight="1"/>
    <row r="39" ht="25.15" customHeight="1"/>
    <row r="40" ht="25.15" customHeight="1"/>
    <row r="41" ht="25.15" customHeight="1"/>
    <row r="42" ht="25.15" customHeight="1"/>
    <row r="43" ht="25.15" customHeight="1"/>
    <row r="44" ht="25.15" customHeight="1"/>
    <row r="45" ht="25.15" customHeight="1"/>
    <row r="46" ht="25.15" customHeight="1"/>
    <row r="47" ht="25.15" customHeight="1"/>
    <row r="48" ht="25.15" customHeight="1"/>
    <row r="49" ht="25.15" customHeight="1"/>
    <row r="50" ht="25.15" customHeight="1"/>
    <row r="51" ht="25.15" customHeight="1"/>
    <row r="52" ht="25.15" customHeight="1"/>
    <row r="53" ht="25.15" customHeight="1"/>
    <row r="54" ht="25.15" customHeight="1"/>
    <row r="55" ht="25.15" customHeight="1"/>
    <row r="56" ht="25.15" customHeight="1"/>
    <row r="57" ht="25.15" customHeight="1"/>
    <row r="58" ht="25.15" customHeight="1"/>
    <row r="59" ht="25.15" customHeight="1"/>
    <row r="60" ht="25.15" customHeight="1"/>
    <row r="61" ht="25.15" customHeight="1"/>
    <row r="62" ht="25.15" customHeight="1"/>
    <row r="63" ht="25.15" customHeight="1"/>
    <row r="64" ht="25.15" customHeight="1"/>
    <row r="65" ht="25.15" customHeight="1"/>
    <row r="66" ht="25.15" customHeight="1"/>
    <row r="67" ht="25.15" customHeight="1"/>
    <row r="68" ht="25.15" customHeight="1"/>
    <row r="69" ht="25.15" customHeight="1"/>
    <row r="70" ht="25.15" customHeight="1"/>
    <row r="71" ht="25.15" customHeight="1"/>
    <row r="72" ht="25.15" customHeight="1"/>
    <row r="73" ht="25.15" customHeight="1"/>
    <row r="74" ht="25.15" customHeight="1"/>
    <row r="75" ht="25.15" customHeight="1"/>
    <row r="76" ht="25.15" customHeight="1"/>
    <row r="77" ht="25.15" customHeight="1"/>
    <row r="78" ht="25.15" customHeight="1"/>
    <row r="79" ht="25.15" customHeight="1"/>
    <row r="80" ht="25.15" customHeight="1"/>
    <row r="81" ht="25.15" customHeight="1"/>
    <row r="82" ht="25.15" customHeight="1"/>
    <row r="83" ht="25.15" customHeight="1"/>
    <row r="84" ht="25.15" customHeight="1"/>
    <row r="85" ht="25.15" customHeight="1"/>
    <row r="86" ht="25.15" customHeight="1"/>
    <row r="87" ht="25.15" customHeight="1"/>
    <row r="88" ht="25.15" customHeight="1"/>
    <row r="89" ht="25.15" customHeight="1"/>
    <row r="90" ht="25.15" customHeight="1"/>
    <row r="91" ht="25.15" customHeight="1"/>
    <row r="92" ht="25.15" customHeight="1"/>
    <row r="93" ht="25.15" customHeight="1"/>
    <row r="94" ht="25.15" customHeight="1"/>
    <row r="95" ht="25.15" customHeight="1"/>
    <row r="96" ht="25.15" customHeight="1"/>
    <row r="97" ht="25.15" customHeight="1"/>
    <row r="98" ht="25.15" customHeight="1"/>
    <row r="99" ht="25.15" customHeight="1"/>
    <row r="100" ht="25.15" customHeight="1"/>
    <row r="101" ht="25.15" customHeight="1"/>
    <row r="102" ht="25.15" customHeight="1"/>
    <row r="103" ht="25.15" customHeight="1"/>
    <row r="104" ht="25.15" customHeight="1"/>
    <row r="105" ht="25.15" customHeight="1"/>
    <row r="106" ht="25.15" customHeight="1"/>
    <row r="107" ht="25.15" customHeight="1"/>
    <row r="108" ht="25.15" customHeight="1"/>
    <row r="109" ht="25.15" customHeight="1"/>
    <row r="110" ht="25.15" customHeight="1"/>
    <row r="111" ht="25.15" customHeight="1"/>
    <row r="112" ht="25.15" customHeight="1"/>
    <row r="113" ht="25.15" customHeight="1"/>
    <row r="114" ht="25.15" customHeight="1"/>
    <row r="115" ht="25.15" customHeight="1"/>
    <row r="116" ht="25.15" customHeight="1"/>
    <row r="117" ht="25.15" customHeight="1"/>
    <row r="118" ht="25.15" customHeight="1"/>
    <row r="119" ht="25.15" customHeight="1"/>
    <row r="120" ht="25.15" customHeight="1"/>
    <row r="121" ht="25.15" customHeight="1"/>
    <row r="122" ht="25.15" customHeight="1"/>
    <row r="123" ht="25.15" customHeight="1"/>
    <row r="124" ht="25.15" customHeight="1"/>
    <row r="125" ht="25.15" customHeight="1"/>
    <row r="126" ht="25.15" customHeight="1"/>
    <row r="127" ht="25.15" customHeight="1"/>
    <row r="128" ht="25.15" customHeight="1"/>
    <row r="129" ht="25.15" customHeight="1"/>
    <row r="130" ht="25.15" customHeight="1"/>
    <row r="131" ht="25.15" customHeight="1"/>
    <row r="132" ht="25.15" customHeight="1"/>
    <row r="133" ht="25.15" customHeight="1"/>
    <row r="134" ht="25.15" customHeight="1"/>
    <row r="135" ht="25.15" customHeight="1"/>
    <row r="136" ht="25.15" customHeight="1"/>
    <row r="137" ht="25.15" customHeight="1"/>
    <row r="138" ht="25.15" customHeight="1"/>
    <row r="139" ht="25.15" customHeight="1"/>
    <row r="140" ht="25.15" customHeight="1"/>
    <row r="141" ht="25.15" customHeight="1"/>
    <row r="142" ht="25.15" customHeight="1"/>
    <row r="143" ht="25.15" customHeight="1"/>
    <row r="144" ht="25.15" customHeight="1"/>
    <row r="145" ht="25.15" customHeight="1"/>
    <row r="146" ht="25.15" customHeight="1"/>
    <row r="147" ht="25.15" customHeight="1"/>
    <row r="148" ht="25.15" customHeight="1"/>
    <row r="149" ht="25.15" customHeight="1"/>
    <row r="150" ht="25.15" customHeight="1"/>
    <row r="151" ht="25.15" customHeight="1"/>
    <row r="152" ht="25.15" customHeight="1"/>
    <row r="153" ht="25.15" customHeight="1"/>
    <row r="154" ht="25.15" customHeight="1"/>
    <row r="155" ht="25.15" customHeight="1"/>
    <row r="156" ht="25.15" customHeight="1"/>
    <row r="157" ht="25.15" customHeight="1"/>
    <row r="158" ht="25.15" customHeight="1"/>
    <row r="159" ht="25.15" customHeight="1"/>
    <row r="160" ht="25.15" customHeight="1"/>
    <row r="161" ht="25.15" customHeight="1"/>
    <row r="162" ht="25.15" customHeight="1"/>
    <row r="163" ht="25.15" customHeight="1"/>
    <row r="164" ht="25.15" customHeight="1"/>
    <row r="165" ht="25.15" customHeight="1"/>
    <row r="166" ht="25.15" customHeight="1"/>
    <row r="167" ht="25.15" customHeight="1"/>
    <row r="168" ht="25.15" customHeight="1"/>
    <row r="169" ht="25.15" customHeight="1"/>
    <row r="170" ht="25.15" customHeight="1"/>
    <row r="171" ht="25.15" customHeight="1"/>
    <row r="172" ht="25.15" customHeight="1"/>
  </sheetData>
  <hyperlinks>
    <hyperlink ref="E4" location="WELCOME!A1" display="&amp;"/>
    <hyperlink ref="E5" location="DATA!A1" display="&amp;"/>
    <hyperlink ref="E6" location="cosmofactor!A1" display="&amp;"/>
    <hyperlink ref="E7" location="Life!A1" display="&amp;"/>
    <hyperlink ref="E8" location="changes!A1" display="&amp;"/>
    <hyperlink ref="E9" location="years!A1" display="&amp;"/>
  </hyperlinks>
  <printOptions horizontalCentered="1"/>
  <pageMargins left="0.78740157480314965" right="0.78740157480314965" top="0.39370078740157483" bottom="0" header="0.51181102362204722" footer="0.51181102362204722"/>
  <pageSetup paperSize="9" scale="61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174"/>
  <sheetViews>
    <sheetView showGridLines="0" tabSelected="1" topLeftCell="A154" workbookViewId="0">
      <selection activeCell="C28" sqref="C28"/>
    </sheetView>
  </sheetViews>
  <sheetFormatPr baseColWidth="10" defaultRowHeight="13.5"/>
  <cols>
    <col min="1" max="1" width="5.75" customWidth="1"/>
    <col min="3" max="3" width="16.25" customWidth="1"/>
    <col min="4" max="4" width="17.125" customWidth="1"/>
    <col min="5" max="5" width="14.375" customWidth="1"/>
    <col min="6" max="6" width="15.625" customWidth="1"/>
  </cols>
  <sheetData>
    <row r="1" spans="1:9" ht="27">
      <c r="A1" s="97" t="s">
        <v>26</v>
      </c>
      <c r="B1" s="22"/>
      <c r="C1" s="22"/>
      <c r="D1" s="22"/>
      <c r="E1" s="22"/>
      <c r="F1" s="22"/>
      <c r="G1" s="22"/>
      <c r="H1" s="22"/>
      <c r="I1" s="22"/>
    </row>
    <row r="2" spans="1:9">
      <c r="A2" s="22"/>
      <c r="B2" s="22"/>
      <c r="C2" s="22"/>
      <c r="D2" s="22"/>
      <c r="E2" s="22"/>
      <c r="F2" s="22"/>
      <c r="G2" s="22"/>
      <c r="H2" s="22"/>
      <c r="I2" s="22"/>
    </row>
    <row r="3" spans="1:9">
      <c r="A3" s="22" t="s">
        <v>59</v>
      </c>
      <c r="B3" s="22"/>
      <c r="C3" s="22"/>
      <c r="D3" s="22"/>
      <c r="E3" s="22"/>
      <c r="F3" s="22"/>
      <c r="G3" s="22"/>
      <c r="H3" s="22"/>
      <c r="I3" s="22"/>
    </row>
    <row r="4" spans="1:9">
      <c r="A4" s="22" t="s">
        <v>60</v>
      </c>
      <c r="B4" s="22"/>
      <c r="C4" s="22"/>
      <c r="D4" s="22"/>
      <c r="E4" s="22"/>
      <c r="F4" s="22"/>
      <c r="G4" s="22"/>
      <c r="H4" s="22"/>
      <c r="I4" s="22"/>
    </row>
    <row r="5" spans="1:9">
      <c r="A5" s="22" t="s">
        <v>27</v>
      </c>
      <c r="B5" s="22"/>
      <c r="C5" s="22"/>
      <c r="D5" s="22"/>
      <c r="E5" s="22"/>
      <c r="F5" s="22"/>
      <c r="G5" s="22"/>
      <c r="H5" s="22"/>
      <c r="I5" s="22"/>
    </row>
    <row r="6" spans="1:9">
      <c r="A6" s="22" t="s">
        <v>61</v>
      </c>
      <c r="B6" s="22"/>
      <c r="C6" s="22"/>
      <c r="D6" s="22"/>
      <c r="E6" s="22"/>
      <c r="F6" s="22"/>
      <c r="G6" s="22"/>
      <c r="H6" s="22"/>
      <c r="I6" s="22"/>
    </row>
    <row r="7" spans="1:9">
      <c r="A7" s="22"/>
      <c r="B7" s="22"/>
      <c r="C7" s="22"/>
      <c r="D7" s="22"/>
      <c r="E7" s="22"/>
      <c r="F7" s="22"/>
      <c r="G7" s="22"/>
      <c r="H7" s="22"/>
      <c r="I7" s="22"/>
    </row>
    <row r="9" spans="1:9">
      <c r="A9" t="s">
        <v>28</v>
      </c>
      <c r="C9" s="101" t="s">
        <v>97</v>
      </c>
      <c r="D9" s="102"/>
    </row>
    <row r="11" spans="1:9">
      <c r="A11" t="s">
        <v>29</v>
      </c>
      <c r="C11" s="101">
        <v>1984</v>
      </c>
      <c r="D11" s="102"/>
    </row>
    <row r="14" spans="1:9">
      <c r="A14" s="22" t="s">
        <v>43</v>
      </c>
      <c r="B14" s="22"/>
      <c r="C14" s="22"/>
      <c r="D14" s="22"/>
      <c r="E14" s="22"/>
      <c r="F14" s="22"/>
      <c r="G14" s="22"/>
      <c r="H14" s="22"/>
      <c r="I14" s="22"/>
    </row>
    <row r="15" spans="1:9">
      <c r="A15" s="22" t="s">
        <v>126</v>
      </c>
      <c r="B15" s="22"/>
      <c r="C15" s="22"/>
      <c r="D15" s="22"/>
      <c r="E15" s="22"/>
      <c r="F15" s="22"/>
      <c r="G15" s="22"/>
      <c r="H15" s="22"/>
      <c r="I15" s="22"/>
    </row>
    <row r="18" spans="1:8">
      <c r="B18" s="2" t="s">
        <v>42</v>
      </c>
      <c r="D18" s="2" t="s">
        <v>31</v>
      </c>
      <c r="F18" s="2" t="s">
        <v>2</v>
      </c>
      <c r="H18" s="2" t="s">
        <v>3</v>
      </c>
    </row>
    <row r="20" spans="1:8">
      <c r="A20" s="5">
        <v>1</v>
      </c>
      <c r="B20" s="1" t="s">
        <v>98</v>
      </c>
      <c r="D20" s="1" t="s">
        <v>103</v>
      </c>
      <c r="F20" s="1" t="s">
        <v>6</v>
      </c>
      <c r="H20" s="1" t="s">
        <v>7</v>
      </c>
    </row>
    <row r="21" spans="1:8">
      <c r="A21" s="5">
        <v>2</v>
      </c>
      <c r="B21" s="1" t="s">
        <v>99</v>
      </c>
      <c r="D21" s="1" t="s">
        <v>104</v>
      </c>
      <c r="F21" s="1" t="s">
        <v>111</v>
      </c>
      <c r="H21" s="1" t="s">
        <v>4</v>
      </c>
    </row>
    <row r="22" spans="1:8">
      <c r="A22" s="5">
        <v>3</v>
      </c>
      <c r="B22" s="32" t="s">
        <v>100</v>
      </c>
      <c r="D22" s="1" t="s">
        <v>105</v>
      </c>
      <c r="F22" s="1" t="s">
        <v>112</v>
      </c>
      <c r="H22" s="1" t="s">
        <v>116</v>
      </c>
    </row>
    <row r="23" spans="1:8">
      <c r="A23" s="5">
        <v>4</v>
      </c>
      <c r="B23" s="1" t="s">
        <v>101</v>
      </c>
      <c r="D23" s="1" t="s">
        <v>106</v>
      </c>
      <c r="F23" s="1" t="s">
        <v>113</v>
      </c>
      <c r="H23" s="1" t="s">
        <v>118</v>
      </c>
    </row>
    <row r="24" spans="1:8">
      <c r="A24" s="5">
        <v>5</v>
      </c>
      <c r="B24" s="1" t="s">
        <v>102</v>
      </c>
      <c r="D24" s="1" t="s">
        <v>107</v>
      </c>
      <c r="F24" s="1" t="s">
        <v>114</v>
      </c>
      <c r="H24" s="1" t="s">
        <v>135</v>
      </c>
    </row>
    <row r="25" spans="1:8">
      <c r="A25" s="5">
        <v>6</v>
      </c>
      <c r="B25" s="1" t="s">
        <v>119</v>
      </c>
      <c r="D25" s="1" t="s">
        <v>108</v>
      </c>
      <c r="F25" s="1" t="s">
        <v>115</v>
      </c>
      <c r="H25" s="1"/>
    </row>
    <row r="26" spans="1:8">
      <c r="A26" s="5">
        <v>7</v>
      </c>
      <c r="B26" s="1" t="s">
        <v>120</v>
      </c>
      <c r="D26" s="1" t="s">
        <v>109</v>
      </c>
      <c r="F26" s="1" t="s">
        <v>118</v>
      </c>
      <c r="H26" s="1"/>
    </row>
    <row r="27" spans="1:8">
      <c r="A27" s="5">
        <v>8</v>
      </c>
      <c r="B27" s="1" t="s">
        <v>121</v>
      </c>
      <c r="D27" s="1" t="s">
        <v>110</v>
      </c>
      <c r="F27" s="1" t="s">
        <v>136</v>
      </c>
    </row>
    <row r="28" spans="1:8">
      <c r="A28" s="5">
        <v>9</v>
      </c>
      <c r="B28" s="1" t="s">
        <v>122</v>
      </c>
      <c r="D28" s="1" t="s">
        <v>117</v>
      </c>
      <c r="F28" s="1"/>
    </row>
    <row r="29" spans="1:8">
      <c r="A29" s="5">
        <v>10</v>
      </c>
      <c r="B29" s="1" t="s">
        <v>133</v>
      </c>
      <c r="D29" s="1" t="s">
        <v>134</v>
      </c>
      <c r="F29" s="1"/>
    </row>
    <row r="30" spans="1:8">
      <c r="A30" s="5">
        <v>11</v>
      </c>
      <c r="B30" s="1"/>
      <c r="D30" s="1"/>
      <c r="F30" s="1"/>
    </row>
    <row r="31" spans="1:8">
      <c r="A31" s="5">
        <v>12</v>
      </c>
      <c r="B31" s="1"/>
      <c r="D31" s="1"/>
      <c r="F31" s="1"/>
    </row>
    <row r="32" spans="1:8">
      <c r="A32" s="5">
        <v>13</v>
      </c>
      <c r="B32" s="1"/>
      <c r="D32" s="1"/>
      <c r="F32" s="1"/>
    </row>
    <row r="33" spans="1:9">
      <c r="A33" s="5">
        <v>14</v>
      </c>
      <c r="B33" s="1"/>
      <c r="D33" s="1"/>
      <c r="F33" s="1"/>
    </row>
    <row r="34" spans="1:9">
      <c r="A34" s="5">
        <v>15</v>
      </c>
      <c r="B34" s="1"/>
      <c r="D34" s="1"/>
      <c r="F34" s="1"/>
    </row>
    <row r="35" spans="1:9">
      <c r="A35" s="5">
        <v>16</v>
      </c>
      <c r="B35" s="1"/>
      <c r="D35" s="1"/>
      <c r="F35" s="1"/>
    </row>
    <row r="36" spans="1:9">
      <c r="A36" s="5">
        <v>17</v>
      </c>
      <c r="B36" s="1"/>
      <c r="D36" s="1"/>
      <c r="F36" s="1"/>
    </row>
    <row r="37" spans="1:9">
      <c r="A37" s="5">
        <v>18</v>
      </c>
      <c r="B37" s="1"/>
      <c r="D37" s="1"/>
      <c r="F37" s="1"/>
    </row>
    <row r="38" spans="1:9">
      <c r="A38" s="5">
        <v>19</v>
      </c>
      <c r="B38" s="1"/>
      <c r="D38" s="1"/>
      <c r="F38" s="1"/>
    </row>
    <row r="39" spans="1:9">
      <c r="A39" s="5">
        <v>20</v>
      </c>
      <c r="B39" s="1"/>
      <c r="D39" s="1"/>
      <c r="F39" s="1"/>
    </row>
    <row r="40" spans="1:9">
      <c r="A40" s="5">
        <v>21</v>
      </c>
      <c r="B40" s="1"/>
      <c r="D40" s="1"/>
      <c r="F40" s="1"/>
    </row>
    <row r="41" spans="1:9">
      <c r="A41" s="5">
        <v>22</v>
      </c>
      <c r="B41" s="1"/>
      <c r="D41" s="1"/>
      <c r="F41" s="1"/>
    </row>
    <row r="42" spans="1:9">
      <c r="A42" s="5">
        <v>23</v>
      </c>
      <c r="B42" s="1"/>
      <c r="D42" s="1"/>
      <c r="F42" s="1"/>
    </row>
    <row r="43" spans="1:9">
      <c r="A43" s="5">
        <v>24</v>
      </c>
      <c r="B43" s="1"/>
      <c r="D43" s="1"/>
      <c r="F43" s="1"/>
    </row>
    <row r="44" spans="1:9">
      <c r="A44" s="5">
        <v>25</v>
      </c>
      <c r="B44" s="1"/>
      <c r="D44" s="1"/>
      <c r="F44" s="1"/>
    </row>
    <row r="48" spans="1:9">
      <c r="A48" s="22" t="s">
        <v>127</v>
      </c>
      <c r="B48" s="22"/>
      <c r="C48" s="22"/>
      <c r="D48" s="22"/>
      <c r="E48" s="22"/>
      <c r="F48" s="22"/>
      <c r="G48" s="22"/>
      <c r="H48" s="22"/>
      <c r="I48" s="22"/>
    </row>
    <row r="51" spans="1:6">
      <c r="A51" s="2" t="s">
        <v>5</v>
      </c>
      <c r="B51" s="2" t="s">
        <v>0</v>
      </c>
      <c r="C51" s="2" t="s">
        <v>31</v>
      </c>
      <c r="D51" s="2" t="s">
        <v>10</v>
      </c>
      <c r="E51" s="2" t="s">
        <v>2</v>
      </c>
      <c r="F51" s="2" t="s">
        <v>3</v>
      </c>
    </row>
    <row r="53" spans="1:6">
      <c r="A53">
        <v>0</v>
      </c>
      <c r="B53" s="3">
        <f>C11</f>
        <v>1984</v>
      </c>
      <c r="C53" s="25" t="s">
        <v>103</v>
      </c>
      <c r="D53" s="25" t="s">
        <v>100</v>
      </c>
      <c r="E53" s="25" t="s">
        <v>6</v>
      </c>
      <c r="F53" s="25" t="s">
        <v>7</v>
      </c>
    </row>
    <row r="54" spans="1:6">
      <c r="A54">
        <f>A53+1</f>
        <v>1</v>
      </c>
      <c r="B54">
        <f>B53+1</f>
        <v>1985</v>
      </c>
      <c r="C54" s="25" t="s">
        <v>103</v>
      </c>
      <c r="D54" s="25" t="s">
        <v>100</v>
      </c>
      <c r="E54" s="25" t="s">
        <v>6</v>
      </c>
      <c r="F54" s="25" t="s">
        <v>7</v>
      </c>
    </row>
    <row r="55" spans="1:6">
      <c r="A55">
        <f t="shared" ref="A55:A112" si="0">A54+1</f>
        <v>2</v>
      </c>
      <c r="B55">
        <f t="shared" ref="B55:B112" si="1">B54+1</f>
        <v>1986</v>
      </c>
      <c r="C55" s="25" t="s">
        <v>103</v>
      </c>
      <c r="D55" s="25" t="s">
        <v>100</v>
      </c>
      <c r="E55" s="25" t="s">
        <v>6</v>
      </c>
      <c r="F55" s="25" t="s">
        <v>7</v>
      </c>
    </row>
    <row r="56" spans="1:6">
      <c r="A56">
        <f t="shared" si="0"/>
        <v>3</v>
      </c>
      <c r="B56">
        <f t="shared" si="1"/>
        <v>1987</v>
      </c>
      <c r="C56" s="25" t="s">
        <v>104</v>
      </c>
      <c r="D56" s="25" t="s">
        <v>101</v>
      </c>
      <c r="E56" s="25" t="s">
        <v>6</v>
      </c>
      <c r="F56" s="25" t="s">
        <v>7</v>
      </c>
    </row>
    <row r="57" spans="1:6">
      <c r="A57">
        <f t="shared" si="0"/>
        <v>4</v>
      </c>
      <c r="B57">
        <f t="shared" si="1"/>
        <v>1988</v>
      </c>
      <c r="C57" s="25" t="s">
        <v>104</v>
      </c>
      <c r="D57" s="25" t="s">
        <v>101</v>
      </c>
      <c r="E57" s="25" t="s">
        <v>6</v>
      </c>
      <c r="F57" s="25" t="s">
        <v>7</v>
      </c>
    </row>
    <row r="58" spans="1:6">
      <c r="A58">
        <f t="shared" si="0"/>
        <v>5</v>
      </c>
      <c r="B58">
        <f t="shared" si="1"/>
        <v>1989</v>
      </c>
      <c r="C58" s="25" t="s">
        <v>104</v>
      </c>
      <c r="D58" s="25" t="s">
        <v>101</v>
      </c>
      <c r="E58" s="25" t="s">
        <v>6</v>
      </c>
      <c r="F58" s="25" t="s">
        <v>7</v>
      </c>
    </row>
    <row r="59" spans="1:6">
      <c r="A59">
        <f t="shared" si="0"/>
        <v>6</v>
      </c>
      <c r="B59">
        <f t="shared" si="1"/>
        <v>1990</v>
      </c>
      <c r="C59" s="25" t="s">
        <v>104</v>
      </c>
      <c r="D59" s="25" t="s">
        <v>101</v>
      </c>
      <c r="E59" s="25" t="s">
        <v>6</v>
      </c>
      <c r="F59" s="25" t="s">
        <v>7</v>
      </c>
    </row>
    <row r="60" spans="1:6">
      <c r="A60">
        <f t="shared" si="0"/>
        <v>7</v>
      </c>
      <c r="B60">
        <f t="shared" si="1"/>
        <v>1991</v>
      </c>
      <c r="C60" s="25" t="s">
        <v>105</v>
      </c>
      <c r="D60" s="25" t="s">
        <v>102</v>
      </c>
      <c r="E60" s="25" t="s">
        <v>6</v>
      </c>
      <c r="F60" s="25" t="s">
        <v>7</v>
      </c>
    </row>
    <row r="61" spans="1:6">
      <c r="A61">
        <f t="shared" si="0"/>
        <v>8</v>
      </c>
      <c r="B61">
        <f t="shared" si="1"/>
        <v>1992</v>
      </c>
      <c r="C61" s="25" t="s">
        <v>105</v>
      </c>
      <c r="D61" s="25" t="s">
        <v>102</v>
      </c>
      <c r="E61" s="25" t="s">
        <v>6</v>
      </c>
      <c r="F61" s="25" t="s">
        <v>7</v>
      </c>
    </row>
    <row r="62" spans="1:6">
      <c r="A62">
        <f t="shared" si="0"/>
        <v>9</v>
      </c>
      <c r="B62">
        <f t="shared" si="1"/>
        <v>1993</v>
      </c>
      <c r="C62" s="25" t="s">
        <v>105</v>
      </c>
      <c r="D62" s="25" t="s">
        <v>102</v>
      </c>
      <c r="E62" s="25" t="s">
        <v>6</v>
      </c>
      <c r="F62" s="25" t="s">
        <v>7</v>
      </c>
    </row>
    <row r="63" spans="1:6">
      <c r="A63">
        <f t="shared" si="0"/>
        <v>10</v>
      </c>
      <c r="B63">
        <f t="shared" si="1"/>
        <v>1994</v>
      </c>
      <c r="C63" s="25" t="s">
        <v>106</v>
      </c>
      <c r="D63" s="25" t="s">
        <v>119</v>
      </c>
      <c r="E63" s="25" t="s">
        <v>111</v>
      </c>
      <c r="F63" s="25" t="s">
        <v>4</v>
      </c>
    </row>
    <row r="64" spans="1:6">
      <c r="A64">
        <f t="shared" si="0"/>
        <v>11</v>
      </c>
      <c r="B64">
        <f t="shared" si="1"/>
        <v>1995</v>
      </c>
      <c r="C64" s="25" t="s">
        <v>106</v>
      </c>
      <c r="D64" s="25" t="s">
        <v>119</v>
      </c>
      <c r="E64" s="25" t="s">
        <v>111</v>
      </c>
      <c r="F64" s="25" t="s">
        <v>4</v>
      </c>
    </row>
    <row r="65" spans="1:6">
      <c r="A65">
        <f t="shared" si="0"/>
        <v>12</v>
      </c>
      <c r="B65">
        <f t="shared" si="1"/>
        <v>1996</v>
      </c>
      <c r="C65" s="25" t="s">
        <v>107</v>
      </c>
      <c r="D65" s="25" t="s">
        <v>120</v>
      </c>
      <c r="E65" s="25" t="s">
        <v>112</v>
      </c>
      <c r="F65" s="25" t="s">
        <v>4</v>
      </c>
    </row>
    <row r="66" spans="1:6">
      <c r="A66">
        <f t="shared" si="0"/>
        <v>13</v>
      </c>
      <c r="B66">
        <f t="shared" si="1"/>
        <v>1997</v>
      </c>
      <c r="C66" s="25" t="s">
        <v>107</v>
      </c>
      <c r="D66" s="25" t="s">
        <v>120</v>
      </c>
      <c r="E66" s="25" t="s">
        <v>112</v>
      </c>
      <c r="F66" s="25" t="s">
        <v>4</v>
      </c>
    </row>
    <row r="67" spans="1:6">
      <c r="A67">
        <f t="shared" si="0"/>
        <v>14</v>
      </c>
      <c r="B67">
        <f t="shared" si="1"/>
        <v>1998</v>
      </c>
      <c r="C67" s="25" t="s">
        <v>107</v>
      </c>
      <c r="D67" s="25" t="s">
        <v>120</v>
      </c>
      <c r="E67" s="25" t="s">
        <v>112</v>
      </c>
      <c r="F67" s="25" t="s">
        <v>4</v>
      </c>
    </row>
    <row r="68" spans="1:6">
      <c r="A68">
        <f t="shared" si="0"/>
        <v>15</v>
      </c>
      <c r="B68">
        <f t="shared" si="1"/>
        <v>1999</v>
      </c>
      <c r="C68" s="25" t="s">
        <v>108</v>
      </c>
      <c r="D68" s="25" t="s">
        <v>121</v>
      </c>
      <c r="E68" s="25" t="s">
        <v>113</v>
      </c>
      <c r="F68" s="25" t="s">
        <v>4</v>
      </c>
    </row>
    <row r="69" spans="1:6">
      <c r="A69">
        <f t="shared" si="0"/>
        <v>16</v>
      </c>
      <c r="B69">
        <f t="shared" si="1"/>
        <v>2000</v>
      </c>
      <c r="C69" s="25" t="s">
        <v>108</v>
      </c>
      <c r="D69" s="25" t="s">
        <v>121</v>
      </c>
      <c r="E69" s="25" t="s">
        <v>113</v>
      </c>
      <c r="F69" s="25" t="s">
        <v>4</v>
      </c>
    </row>
    <row r="70" spans="1:6">
      <c r="A70">
        <f t="shared" si="0"/>
        <v>17</v>
      </c>
      <c r="B70">
        <f t="shared" si="1"/>
        <v>2001</v>
      </c>
      <c r="C70" s="25" t="s">
        <v>108</v>
      </c>
      <c r="D70" s="25" t="s">
        <v>121</v>
      </c>
      <c r="E70" s="25" t="s">
        <v>113</v>
      </c>
      <c r="F70" s="25" t="s">
        <v>4</v>
      </c>
    </row>
    <row r="71" spans="1:6">
      <c r="A71">
        <f t="shared" si="0"/>
        <v>18</v>
      </c>
      <c r="B71">
        <f t="shared" si="1"/>
        <v>2002</v>
      </c>
      <c r="C71" s="25" t="s">
        <v>108</v>
      </c>
      <c r="D71" s="25" t="s">
        <v>121</v>
      </c>
      <c r="E71" s="25" t="s">
        <v>113</v>
      </c>
      <c r="F71" s="25" t="s">
        <v>7</v>
      </c>
    </row>
    <row r="72" spans="1:6">
      <c r="A72">
        <f t="shared" si="0"/>
        <v>19</v>
      </c>
      <c r="B72">
        <f t="shared" si="1"/>
        <v>2003</v>
      </c>
      <c r="C72" s="25" t="s">
        <v>108</v>
      </c>
      <c r="D72" s="25" t="s">
        <v>121</v>
      </c>
      <c r="E72" s="25" t="s">
        <v>113</v>
      </c>
      <c r="F72" s="25" t="s">
        <v>4</v>
      </c>
    </row>
    <row r="73" spans="1:6">
      <c r="A73">
        <f t="shared" si="0"/>
        <v>20</v>
      </c>
      <c r="B73">
        <f t="shared" si="1"/>
        <v>2004</v>
      </c>
      <c r="C73" s="25" t="s">
        <v>109</v>
      </c>
      <c r="D73" s="25" t="s">
        <v>98</v>
      </c>
      <c r="E73" s="25" t="s">
        <v>114</v>
      </c>
      <c r="F73" s="25" t="s">
        <v>116</v>
      </c>
    </row>
    <row r="74" spans="1:6">
      <c r="A74">
        <f t="shared" si="0"/>
        <v>21</v>
      </c>
      <c r="B74">
        <f t="shared" si="1"/>
        <v>2005</v>
      </c>
      <c r="C74" s="25" t="s">
        <v>109</v>
      </c>
      <c r="D74" s="25" t="s">
        <v>98</v>
      </c>
      <c r="E74" s="25" t="s">
        <v>114</v>
      </c>
      <c r="F74" s="25" t="s">
        <v>116</v>
      </c>
    </row>
    <row r="75" spans="1:6">
      <c r="A75">
        <f t="shared" si="0"/>
        <v>22</v>
      </c>
      <c r="B75">
        <f t="shared" si="1"/>
        <v>2006</v>
      </c>
      <c r="C75" s="25" t="s">
        <v>109</v>
      </c>
      <c r="D75" s="25" t="s">
        <v>98</v>
      </c>
      <c r="E75" s="25" t="s">
        <v>114</v>
      </c>
      <c r="F75" s="25" t="s">
        <v>116</v>
      </c>
    </row>
    <row r="76" spans="1:6">
      <c r="A76">
        <f t="shared" si="0"/>
        <v>23</v>
      </c>
      <c r="B76">
        <f t="shared" si="1"/>
        <v>2007</v>
      </c>
      <c r="C76" s="25" t="s">
        <v>117</v>
      </c>
      <c r="D76" s="25" t="s">
        <v>122</v>
      </c>
      <c r="E76" s="25" t="s">
        <v>118</v>
      </c>
      <c r="F76" s="25" t="s">
        <v>118</v>
      </c>
    </row>
    <row r="77" spans="1:6">
      <c r="A77">
        <f t="shared" si="0"/>
        <v>24</v>
      </c>
      <c r="B77">
        <f t="shared" si="1"/>
        <v>2008</v>
      </c>
      <c r="C77" s="25" t="s">
        <v>117</v>
      </c>
      <c r="D77" s="25" t="s">
        <v>122</v>
      </c>
      <c r="E77" s="25" t="s">
        <v>118</v>
      </c>
      <c r="F77" s="25" t="s">
        <v>118</v>
      </c>
    </row>
    <row r="78" spans="1:6">
      <c r="A78">
        <f t="shared" si="0"/>
        <v>25</v>
      </c>
      <c r="B78">
        <f t="shared" si="1"/>
        <v>2009</v>
      </c>
      <c r="C78" s="25" t="s">
        <v>117</v>
      </c>
      <c r="D78" s="25" t="s">
        <v>122</v>
      </c>
      <c r="E78" s="25" t="s">
        <v>118</v>
      </c>
      <c r="F78" s="25" t="s">
        <v>118</v>
      </c>
    </row>
    <row r="79" spans="1:6">
      <c r="A79">
        <f t="shared" si="0"/>
        <v>26</v>
      </c>
      <c r="B79">
        <f t="shared" si="1"/>
        <v>2010</v>
      </c>
      <c r="C79" s="25" t="s">
        <v>110</v>
      </c>
      <c r="D79" s="25" t="s">
        <v>99</v>
      </c>
      <c r="E79" s="25" t="s">
        <v>115</v>
      </c>
      <c r="F79" s="25" t="s">
        <v>116</v>
      </c>
    </row>
    <row r="80" spans="1:6">
      <c r="A80">
        <f t="shared" si="0"/>
        <v>27</v>
      </c>
      <c r="B80">
        <f t="shared" si="1"/>
        <v>2011</v>
      </c>
      <c r="C80" s="25" t="s">
        <v>110</v>
      </c>
      <c r="D80" s="25" t="s">
        <v>99</v>
      </c>
      <c r="E80" s="25" t="s">
        <v>115</v>
      </c>
      <c r="F80" s="25" t="s">
        <v>116</v>
      </c>
    </row>
    <row r="81" spans="1:6">
      <c r="A81">
        <f t="shared" si="0"/>
        <v>28</v>
      </c>
      <c r="B81">
        <f t="shared" si="1"/>
        <v>2012</v>
      </c>
      <c r="C81" s="25" t="s">
        <v>110</v>
      </c>
      <c r="D81" s="25" t="s">
        <v>99</v>
      </c>
      <c r="E81" s="25" t="s">
        <v>115</v>
      </c>
      <c r="F81" s="25" t="s">
        <v>116</v>
      </c>
    </row>
    <row r="82" spans="1:6">
      <c r="A82">
        <f t="shared" si="0"/>
        <v>29</v>
      </c>
      <c r="B82">
        <f t="shared" si="1"/>
        <v>2013</v>
      </c>
      <c r="C82" s="25" t="s">
        <v>134</v>
      </c>
      <c r="D82" s="25" t="s">
        <v>133</v>
      </c>
      <c r="E82" s="25" t="s">
        <v>136</v>
      </c>
      <c r="F82" s="25" t="s">
        <v>135</v>
      </c>
    </row>
    <row r="83" spans="1:6">
      <c r="A83">
        <f t="shared" si="0"/>
        <v>30</v>
      </c>
      <c r="B83">
        <f t="shared" si="1"/>
        <v>2014</v>
      </c>
      <c r="C83" s="25" t="s">
        <v>134</v>
      </c>
      <c r="D83" s="25" t="s">
        <v>133</v>
      </c>
      <c r="E83" s="25" t="s">
        <v>136</v>
      </c>
      <c r="F83" s="25" t="s">
        <v>135</v>
      </c>
    </row>
    <row r="84" spans="1:6">
      <c r="A84">
        <f t="shared" si="0"/>
        <v>31</v>
      </c>
      <c r="B84">
        <f t="shared" si="1"/>
        <v>2015</v>
      </c>
      <c r="C84" s="25"/>
      <c r="D84" s="25"/>
      <c r="E84" s="25"/>
      <c r="F84" s="25"/>
    </row>
    <row r="85" spans="1:6">
      <c r="A85">
        <f t="shared" si="0"/>
        <v>32</v>
      </c>
      <c r="B85">
        <f t="shared" si="1"/>
        <v>2016</v>
      </c>
      <c r="C85" s="25"/>
      <c r="D85" s="25"/>
      <c r="E85" s="25"/>
      <c r="F85" s="25"/>
    </row>
    <row r="86" spans="1:6">
      <c r="A86">
        <f t="shared" si="0"/>
        <v>33</v>
      </c>
      <c r="B86">
        <f t="shared" si="1"/>
        <v>2017</v>
      </c>
      <c r="C86" s="25"/>
      <c r="D86" s="25"/>
      <c r="E86" s="25"/>
      <c r="F86" s="25"/>
    </row>
    <row r="87" spans="1:6">
      <c r="A87">
        <f t="shared" si="0"/>
        <v>34</v>
      </c>
      <c r="B87">
        <f t="shared" si="1"/>
        <v>2018</v>
      </c>
      <c r="C87" s="25"/>
      <c r="D87" s="25"/>
      <c r="E87" s="25"/>
      <c r="F87" s="25"/>
    </row>
    <row r="88" spans="1:6">
      <c r="A88">
        <f t="shared" si="0"/>
        <v>35</v>
      </c>
      <c r="B88">
        <f t="shared" si="1"/>
        <v>2019</v>
      </c>
      <c r="C88" s="25"/>
      <c r="D88" s="25"/>
      <c r="E88" s="25"/>
      <c r="F88" s="25"/>
    </row>
    <row r="89" spans="1:6">
      <c r="A89">
        <f t="shared" si="0"/>
        <v>36</v>
      </c>
      <c r="B89">
        <f t="shared" si="1"/>
        <v>2020</v>
      </c>
      <c r="C89" s="25"/>
      <c r="D89" s="25"/>
      <c r="E89" s="25"/>
      <c r="F89" s="25"/>
    </row>
    <row r="90" spans="1:6">
      <c r="A90">
        <f t="shared" si="0"/>
        <v>37</v>
      </c>
      <c r="B90">
        <f t="shared" si="1"/>
        <v>2021</v>
      </c>
      <c r="C90" s="25"/>
      <c r="D90" s="25"/>
      <c r="E90" s="25"/>
      <c r="F90" s="25"/>
    </row>
    <row r="91" spans="1:6">
      <c r="A91">
        <f t="shared" si="0"/>
        <v>38</v>
      </c>
      <c r="B91">
        <f t="shared" si="1"/>
        <v>2022</v>
      </c>
      <c r="C91" s="25"/>
      <c r="D91" s="25"/>
      <c r="E91" s="25"/>
      <c r="F91" s="25"/>
    </row>
    <row r="92" spans="1:6">
      <c r="A92">
        <f t="shared" si="0"/>
        <v>39</v>
      </c>
      <c r="B92">
        <f t="shared" si="1"/>
        <v>2023</v>
      </c>
      <c r="C92" s="25"/>
      <c r="D92" s="25"/>
      <c r="E92" s="25"/>
      <c r="F92" s="25"/>
    </row>
    <row r="93" spans="1:6">
      <c r="A93">
        <f t="shared" si="0"/>
        <v>40</v>
      </c>
      <c r="B93">
        <f t="shared" si="1"/>
        <v>2024</v>
      </c>
      <c r="C93" s="25"/>
      <c r="D93" s="25"/>
      <c r="E93" s="25"/>
      <c r="F93" s="25"/>
    </row>
    <row r="94" spans="1:6">
      <c r="A94">
        <f t="shared" si="0"/>
        <v>41</v>
      </c>
      <c r="B94">
        <f t="shared" si="1"/>
        <v>2025</v>
      </c>
      <c r="C94" s="25"/>
      <c r="D94" s="25"/>
      <c r="E94" s="25"/>
      <c r="F94" s="25"/>
    </row>
    <row r="95" spans="1:6">
      <c r="A95">
        <f t="shared" si="0"/>
        <v>42</v>
      </c>
      <c r="B95">
        <f t="shared" si="1"/>
        <v>2026</v>
      </c>
      <c r="C95" s="25"/>
      <c r="D95" s="25"/>
      <c r="E95" s="25"/>
      <c r="F95" s="25"/>
    </row>
    <row r="96" spans="1:6">
      <c r="A96">
        <f t="shared" si="0"/>
        <v>43</v>
      </c>
      <c r="B96">
        <f t="shared" si="1"/>
        <v>2027</v>
      </c>
      <c r="C96" s="25"/>
      <c r="D96" s="25"/>
      <c r="E96" s="25"/>
      <c r="F96" s="25"/>
    </row>
    <row r="97" spans="1:6">
      <c r="A97">
        <f t="shared" si="0"/>
        <v>44</v>
      </c>
      <c r="B97">
        <f t="shared" si="1"/>
        <v>2028</v>
      </c>
      <c r="C97" s="25"/>
      <c r="D97" s="25"/>
      <c r="E97" s="25"/>
      <c r="F97" s="25"/>
    </row>
    <row r="98" spans="1:6">
      <c r="A98">
        <f t="shared" si="0"/>
        <v>45</v>
      </c>
      <c r="B98">
        <f t="shared" si="1"/>
        <v>2029</v>
      </c>
      <c r="C98" s="25"/>
      <c r="D98" s="25"/>
      <c r="E98" s="25"/>
      <c r="F98" s="25"/>
    </row>
    <row r="99" spans="1:6">
      <c r="A99">
        <f t="shared" si="0"/>
        <v>46</v>
      </c>
      <c r="B99">
        <f>B98+1</f>
        <v>2030</v>
      </c>
      <c r="C99" s="25"/>
      <c r="D99" s="25"/>
      <c r="E99" s="25"/>
      <c r="F99" s="25"/>
    </row>
    <row r="100" spans="1:6">
      <c r="A100">
        <f t="shared" si="0"/>
        <v>47</v>
      </c>
      <c r="B100">
        <f t="shared" si="1"/>
        <v>2031</v>
      </c>
      <c r="C100" s="25"/>
      <c r="D100" s="25"/>
      <c r="E100" s="25"/>
      <c r="F100" s="25"/>
    </row>
    <row r="101" spans="1:6">
      <c r="A101">
        <f t="shared" si="0"/>
        <v>48</v>
      </c>
      <c r="B101">
        <f t="shared" si="1"/>
        <v>2032</v>
      </c>
      <c r="C101" s="25"/>
      <c r="D101" s="25"/>
      <c r="E101" s="25"/>
      <c r="F101" s="25"/>
    </row>
    <row r="102" spans="1:6">
      <c r="A102">
        <f t="shared" si="0"/>
        <v>49</v>
      </c>
      <c r="B102">
        <f t="shared" si="1"/>
        <v>2033</v>
      </c>
      <c r="C102" s="25"/>
      <c r="D102" s="25"/>
      <c r="E102" s="25"/>
      <c r="F102" s="25"/>
    </row>
    <row r="103" spans="1:6">
      <c r="A103">
        <f t="shared" si="0"/>
        <v>50</v>
      </c>
      <c r="B103">
        <f t="shared" si="1"/>
        <v>2034</v>
      </c>
      <c r="C103" s="25"/>
      <c r="D103" s="25"/>
      <c r="E103" s="25"/>
      <c r="F103" s="25"/>
    </row>
    <row r="104" spans="1:6">
      <c r="A104">
        <f t="shared" si="0"/>
        <v>51</v>
      </c>
      <c r="B104">
        <f t="shared" si="1"/>
        <v>2035</v>
      </c>
      <c r="C104" s="25"/>
      <c r="D104" s="25"/>
      <c r="E104" s="25"/>
      <c r="F104" s="25"/>
    </row>
    <row r="105" spans="1:6">
      <c r="A105">
        <f t="shared" si="0"/>
        <v>52</v>
      </c>
      <c r="B105">
        <f t="shared" si="1"/>
        <v>2036</v>
      </c>
      <c r="C105" s="25"/>
      <c r="D105" s="25"/>
      <c r="E105" s="25"/>
      <c r="F105" s="25"/>
    </row>
    <row r="106" spans="1:6">
      <c r="A106">
        <f t="shared" si="0"/>
        <v>53</v>
      </c>
      <c r="B106">
        <f t="shared" si="1"/>
        <v>2037</v>
      </c>
      <c r="C106" s="25"/>
      <c r="D106" s="25"/>
      <c r="E106" s="25"/>
      <c r="F106" s="25"/>
    </row>
    <row r="107" spans="1:6">
      <c r="A107">
        <f t="shared" si="0"/>
        <v>54</v>
      </c>
      <c r="B107">
        <f t="shared" si="1"/>
        <v>2038</v>
      </c>
      <c r="C107" s="25"/>
      <c r="D107" s="25"/>
      <c r="E107" s="25"/>
      <c r="F107" s="25"/>
    </row>
    <row r="108" spans="1:6">
      <c r="A108">
        <f t="shared" si="0"/>
        <v>55</v>
      </c>
      <c r="B108">
        <f t="shared" si="1"/>
        <v>2039</v>
      </c>
      <c r="C108" s="25"/>
      <c r="D108" s="25"/>
      <c r="E108" s="25"/>
      <c r="F108" s="25"/>
    </row>
    <row r="109" spans="1:6">
      <c r="A109">
        <f t="shared" si="0"/>
        <v>56</v>
      </c>
      <c r="B109">
        <f t="shared" si="1"/>
        <v>2040</v>
      </c>
      <c r="C109" s="25"/>
      <c r="D109" s="25"/>
      <c r="E109" s="25"/>
      <c r="F109" s="25"/>
    </row>
    <row r="110" spans="1:6">
      <c r="A110">
        <f t="shared" si="0"/>
        <v>57</v>
      </c>
      <c r="B110">
        <f t="shared" si="1"/>
        <v>2041</v>
      </c>
      <c r="C110" s="25"/>
      <c r="D110" s="25"/>
      <c r="E110" s="25"/>
      <c r="F110" s="25"/>
    </row>
    <row r="111" spans="1:6">
      <c r="A111">
        <f t="shared" si="0"/>
        <v>58</v>
      </c>
      <c r="B111">
        <f t="shared" si="1"/>
        <v>2042</v>
      </c>
      <c r="C111" s="25"/>
      <c r="D111" s="25"/>
      <c r="E111" s="25"/>
      <c r="F111" s="25"/>
    </row>
    <row r="112" spans="1:6">
      <c r="A112">
        <f t="shared" si="0"/>
        <v>59</v>
      </c>
      <c r="B112">
        <f t="shared" si="1"/>
        <v>2043</v>
      </c>
      <c r="C112" s="25"/>
      <c r="D112" s="25"/>
      <c r="E112" s="25"/>
      <c r="F112" s="25"/>
    </row>
    <row r="113" spans="1:6">
      <c r="A113">
        <f t="shared" ref="A113:A127" si="2">A112+1</f>
        <v>60</v>
      </c>
      <c r="B113">
        <f t="shared" ref="B113:B127" si="3">B112+1</f>
        <v>2044</v>
      </c>
      <c r="C113" s="25"/>
      <c r="D113" s="25"/>
      <c r="E113" s="25"/>
      <c r="F113" s="25"/>
    </row>
    <row r="114" spans="1:6">
      <c r="A114">
        <f t="shared" si="2"/>
        <v>61</v>
      </c>
      <c r="B114">
        <f t="shared" si="3"/>
        <v>2045</v>
      </c>
      <c r="C114" s="25"/>
      <c r="D114" s="25"/>
      <c r="E114" s="25"/>
      <c r="F114" s="25"/>
    </row>
    <row r="115" spans="1:6">
      <c r="A115">
        <f t="shared" si="2"/>
        <v>62</v>
      </c>
      <c r="B115">
        <f t="shared" si="3"/>
        <v>2046</v>
      </c>
      <c r="C115" s="25"/>
      <c r="D115" s="25"/>
      <c r="E115" s="25"/>
      <c r="F115" s="25"/>
    </row>
    <row r="116" spans="1:6">
      <c r="A116">
        <f t="shared" si="2"/>
        <v>63</v>
      </c>
      <c r="B116">
        <f t="shared" si="3"/>
        <v>2047</v>
      </c>
      <c r="C116" s="25"/>
      <c r="D116" s="25"/>
      <c r="E116" s="25"/>
      <c r="F116" s="25"/>
    </row>
    <row r="117" spans="1:6">
      <c r="A117">
        <f t="shared" si="2"/>
        <v>64</v>
      </c>
      <c r="B117">
        <f t="shared" si="3"/>
        <v>2048</v>
      </c>
      <c r="C117" s="25"/>
      <c r="D117" s="25"/>
      <c r="E117" s="25"/>
      <c r="F117" s="25"/>
    </row>
    <row r="118" spans="1:6">
      <c r="A118">
        <f t="shared" si="2"/>
        <v>65</v>
      </c>
      <c r="B118">
        <f t="shared" si="3"/>
        <v>2049</v>
      </c>
      <c r="C118" s="25"/>
      <c r="D118" s="25"/>
      <c r="E118" s="25"/>
      <c r="F118" s="25"/>
    </row>
    <row r="119" spans="1:6">
      <c r="A119">
        <f t="shared" si="2"/>
        <v>66</v>
      </c>
      <c r="B119">
        <f t="shared" si="3"/>
        <v>2050</v>
      </c>
      <c r="C119" s="25"/>
      <c r="D119" s="25"/>
      <c r="E119" s="25"/>
      <c r="F119" s="25"/>
    </row>
    <row r="120" spans="1:6">
      <c r="A120">
        <f t="shared" si="2"/>
        <v>67</v>
      </c>
      <c r="B120">
        <f t="shared" si="3"/>
        <v>2051</v>
      </c>
      <c r="C120" s="25"/>
      <c r="D120" s="25"/>
      <c r="E120" s="25"/>
      <c r="F120" s="25"/>
    </row>
    <row r="121" spans="1:6">
      <c r="A121">
        <f t="shared" si="2"/>
        <v>68</v>
      </c>
      <c r="B121">
        <f t="shared" si="3"/>
        <v>2052</v>
      </c>
      <c r="C121" s="25"/>
      <c r="D121" s="25"/>
      <c r="E121" s="25"/>
      <c r="F121" s="25"/>
    </row>
    <row r="122" spans="1:6">
      <c r="A122">
        <f t="shared" si="2"/>
        <v>69</v>
      </c>
      <c r="B122">
        <f t="shared" si="3"/>
        <v>2053</v>
      </c>
      <c r="C122" s="25"/>
      <c r="D122" s="25"/>
      <c r="E122" s="25"/>
      <c r="F122" s="25"/>
    </row>
    <row r="123" spans="1:6">
      <c r="A123">
        <f t="shared" si="2"/>
        <v>70</v>
      </c>
      <c r="B123">
        <f t="shared" si="3"/>
        <v>2054</v>
      </c>
      <c r="C123" s="25"/>
      <c r="D123" s="25"/>
      <c r="E123" s="25"/>
      <c r="F123" s="25"/>
    </row>
    <row r="124" spans="1:6">
      <c r="A124">
        <f t="shared" si="2"/>
        <v>71</v>
      </c>
      <c r="B124">
        <f t="shared" si="3"/>
        <v>2055</v>
      </c>
      <c r="C124" s="25"/>
      <c r="D124" s="25"/>
      <c r="E124" s="25"/>
      <c r="F124" s="25"/>
    </row>
    <row r="125" spans="1:6">
      <c r="A125">
        <f t="shared" si="2"/>
        <v>72</v>
      </c>
      <c r="B125">
        <f t="shared" si="3"/>
        <v>2056</v>
      </c>
      <c r="C125" s="25"/>
      <c r="D125" s="25"/>
      <c r="E125" s="25"/>
      <c r="F125" s="25"/>
    </row>
    <row r="126" spans="1:6">
      <c r="A126">
        <f t="shared" si="2"/>
        <v>73</v>
      </c>
      <c r="B126">
        <f t="shared" si="3"/>
        <v>2057</v>
      </c>
      <c r="C126" s="25"/>
      <c r="D126" s="25"/>
      <c r="E126" s="25"/>
      <c r="F126" s="25"/>
    </row>
    <row r="127" spans="1:6">
      <c r="A127">
        <f t="shared" si="2"/>
        <v>74</v>
      </c>
      <c r="B127">
        <f t="shared" si="3"/>
        <v>2058</v>
      </c>
      <c r="C127" s="25"/>
      <c r="D127" s="25"/>
      <c r="E127" s="25"/>
      <c r="F127" s="25"/>
    </row>
    <row r="128" spans="1:6">
      <c r="A128">
        <f t="shared" ref="A128" si="4">A127+1</f>
        <v>75</v>
      </c>
      <c r="B128">
        <f t="shared" ref="B128" si="5">B127+1</f>
        <v>2059</v>
      </c>
      <c r="C128" s="25"/>
      <c r="D128" s="25"/>
      <c r="E128" s="25"/>
      <c r="F128" s="25"/>
    </row>
    <row r="129" spans="1:6">
      <c r="A129">
        <f t="shared" ref="A129:A141" si="6">A128+1</f>
        <v>76</v>
      </c>
      <c r="B129">
        <f t="shared" ref="B129:B141" si="7">B128+1</f>
        <v>2060</v>
      </c>
      <c r="C129" s="25"/>
      <c r="D129" s="25"/>
      <c r="E129" s="25"/>
      <c r="F129" s="25"/>
    </row>
    <row r="130" spans="1:6">
      <c r="A130">
        <f t="shared" si="6"/>
        <v>77</v>
      </c>
      <c r="B130">
        <f t="shared" si="7"/>
        <v>2061</v>
      </c>
      <c r="C130" s="25"/>
      <c r="D130" s="25"/>
      <c r="E130" s="25"/>
      <c r="F130" s="25"/>
    </row>
    <row r="131" spans="1:6">
      <c r="A131">
        <f t="shared" si="6"/>
        <v>78</v>
      </c>
      <c r="B131">
        <f t="shared" si="7"/>
        <v>2062</v>
      </c>
      <c r="C131" s="25"/>
      <c r="D131" s="25"/>
      <c r="E131" s="25"/>
      <c r="F131" s="25"/>
    </row>
    <row r="132" spans="1:6">
      <c r="A132">
        <f t="shared" si="6"/>
        <v>79</v>
      </c>
      <c r="B132">
        <f t="shared" si="7"/>
        <v>2063</v>
      </c>
      <c r="C132" s="25"/>
      <c r="D132" s="25"/>
      <c r="E132" s="25"/>
      <c r="F132" s="25"/>
    </row>
    <row r="133" spans="1:6">
      <c r="A133">
        <f t="shared" si="6"/>
        <v>80</v>
      </c>
      <c r="B133">
        <f t="shared" si="7"/>
        <v>2064</v>
      </c>
      <c r="C133" s="25"/>
      <c r="D133" s="25"/>
      <c r="E133" s="25"/>
      <c r="F133" s="25"/>
    </row>
    <row r="134" spans="1:6">
      <c r="A134">
        <f t="shared" si="6"/>
        <v>81</v>
      </c>
      <c r="B134">
        <f t="shared" si="7"/>
        <v>2065</v>
      </c>
      <c r="C134" s="25"/>
      <c r="D134" s="25"/>
      <c r="E134" s="25"/>
      <c r="F134" s="25"/>
    </row>
    <row r="135" spans="1:6">
      <c r="A135">
        <f t="shared" si="6"/>
        <v>82</v>
      </c>
      <c r="B135">
        <f t="shared" si="7"/>
        <v>2066</v>
      </c>
      <c r="C135" s="25"/>
      <c r="D135" s="25"/>
      <c r="E135" s="25"/>
      <c r="F135" s="25"/>
    </row>
    <row r="136" spans="1:6">
      <c r="A136">
        <f t="shared" si="6"/>
        <v>83</v>
      </c>
      <c r="B136">
        <f t="shared" si="7"/>
        <v>2067</v>
      </c>
      <c r="C136" s="25"/>
      <c r="D136" s="25"/>
      <c r="E136" s="25"/>
      <c r="F136" s="25"/>
    </row>
    <row r="137" spans="1:6">
      <c r="A137">
        <f t="shared" si="6"/>
        <v>84</v>
      </c>
      <c r="B137">
        <f t="shared" si="7"/>
        <v>2068</v>
      </c>
      <c r="C137" s="25"/>
      <c r="D137" s="25"/>
      <c r="E137" s="25"/>
      <c r="F137" s="25"/>
    </row>
    <row r="138" spans="1:6">
      <c r="A138">
        <f t="shared" si="6"/>
        <v>85</v>
      </c>
      <c r="B138">
        <f t="shared" si="7"/>
        <v>2069</v>
      </c>
      <c r="C138" s="25"/>
      <c r="D138" s="25"/>
      <c r="E138" s="25"/>
      <c r="F138" s="25"/>
    </row>
    <row r="139" spans="1:6">
      <c r="A139">
        <f t="shared" si="6"/>
        <v>86</v>
      </c>
      <c r="B139">
        <f t="shared" si="7"/>
        <v>2070</v>
      </c>
      <c r="C139" s="25"/>
      <c r="D139" s="25"/>
      <c r="E139" s="25"/>
      <c r="F139" s="25"/>
    </row>
    <row r="140" spans="1:6">
      <c r="A140">
        <f t="shared" si="6"/>
        <v>87</v>
      </c>
      <c r="B140">
        <f t="shared" si="7"/>
        <v>2071</v>
      </c>
      <c r="C140" s="25"/>
      <c r="D140" s="25"/>
      <c r="E140" s="25"/>
      <c r="F140" s="25"/>
    </row>
    <row r="141" spans="1:6">
      <c r="A141">
        <f t="shared" si="6"/>
        <v>88</v>
      </c>
      <c r="B141">
        <f t="shared" si="7"/>
        <v>2072</v>
      </c>
      <c r="C141" s="25"/>
      <c r="D141" s="25"/>
      <c r="E141" s="25"/>
      <c r="F141" s="25"/>
    </row>
    <row r="142" spans="1:6">
      <c r="A142">
        <f t="shared" ref="A142:A153" si="8">A141+1</f>
        <v>89</v>
      </c>
      <c r="B142">
        <f t="shared" ref="B142:B153" si="9">B141+1</f>
        <v>2073</v>
      </c>
      <c r="C142" s="25"/>
      <c r="D142" s="25"/>
      <c r="E142" s="25"/>
      <c r="F142" s="25"/>
    </row>
    <row r="143" spans="1:6">
      <c r="A143">
        <f t="shared" si="8"/>
        <v>90</v>
      </c>
      <c r="B143">
        <f t="shared" si="9"/>
        <v>2074</v>
      </c>
      <c r="C143" s="25"/>
      <c r="D143" s="25"/>
      <c r="E143" s="25"/>
      <c r="F143" s="25"/>
    </row>
    <row r="144" spans="1:6">
      <c r="A144">
        <f t="shared" si="8"/>
        <v>91</v>
      </c>
      <c r="B144">
        <f t="shared" si="9"/>
        <v>2075</v>
      </c>
      <c r="C144" s="25"/>
      <c r="D144" s="25"/>
      <c r="E144" s="25"/>
      <c r="F144" s="25"/>
    </row>
    <row r="145" spans="1:9">
      <c r="A145">
        <f t="shared" si="8"/>
        <v>92</v>
      </c>
      <c r="B145">
        <f t="shared" si="9"/>
        <v>2076</v>
      </c>
      <c r="C145" s="25"/>
      <c r="D145" s="25"/>
      <c r="E145" s="25"/>
      <c r="F145" s="25"/>
    </row>
    <row r="146" spans="1:9">
      <c r="A146">
        <f t="shared" si="8"/>
        <v>93</v>
      </c>
      <c r="B146">
        <f t="shared" si="9"/>
        <v>2077</v>
      </c>
      <c r="C146" s="25"/>
      <c r="D146" s="25"/>
      <c r="E146" s="25"/>
      <c r="F146" s="25"/>
    </row>
    <row r="147" spans="1:9">
      <c r="A147">
        <f t="shared" si="8"/>
        <v>94</v>
      </c>
      <c r="B147">
        <f t="shared" si="9"/>
        <v>2078</v>
      </c>
      <c r="C147" s="25"/>
      <c r="D147" s="25"/>
      <c r="E147" s="25"/>
      <c r="F147" s="25"/>
    </row>
    <row r="148" spans="1:9">
      <c r="A148">
        <f t="shared" si="8"/>
        <v>95</v>
      </c>
      <c r="B148">
        <f t="shared" si="9"/>
        <v>2079</v>
      </c>
      <c r="C148" s="25"/>
      <c r="D148" s="25"/>
      <c r="E148" s="25"/>
      <c r="F148" s="25"/>
    </row>
    <row r="149" spans="1:9">
      <c r="A149">
        <f t="shared" si="8"/>
        <v>96</v>
      </c>
      <c r="B149">
        <f t="shared" si="9"/>
        <v>2080</v>
      </c>
      <c r="C149" s="25"/>
      <c r="D149" s="25"/>
      <c r="E149" s="25"/>
      <c r="F149" s="25"/>
    </row>
    <row r="150" spans="1:9">
      <c r="A150">
        <f t="shared" si="8"/>
        <v>97</v>
      </c>
      <c r="B150">
        <f t="shared" si="9"/>
        <v>2081</v>
      </c>
      <c r="C150" s="25"/>
      <c r="D150" s="25"/>
      <c r="E150" s="25"/>
      <c r="F150" s="25"/>
    </row>
    <row r="151" spans="1:9">
      <c r="A151">
        <f t="shared" si="8"/>
        <v>98</v>
      </c>
      <c r="B151">
        <f t="shared" si="9"/>
        <v>2082</v>
      </c>
      <c r="C151" s="25"/>
      <c r="D151" s="25"/>
      <c r="E151" s="25"/>
      <c r="F151" s="25"/>
    </row>
    <row r="152" spans="1:9">
      <c r="A152">
        <f t="shared" si="8"/>
        <v>99</v>
      </c>
      <c r="B152">
        <f t="shared" si="9"/>
        <v>2083</v>
      </c>
      <c r="C152" s="25"/>
      <c r="D152" s="25"/>
      <c r="E152" s="25"/>
      <c r="F152" s="25"/>
    </row>
    <row r="153" spans="1:9">
      <c r="A153">
        <f t="shared" si="8"/>
        <v>100</v>
      </c>
      <c r="B153">
        <f t="shared" si="9"/>
        <v>2084</v>
      </c>
      <c r="C153" s="25"/>
      <c r="D153" s="25"/>
      <c r="E153" s="25"/>
      <c r="F153" s="25"/>
    </row>
    <row r="157" spans="1:9">
      <c r="A157" s="22" t="s">
        <v>30</v>
      </c>
      <c r="B157" s="22"/>
      <c r="C157" s="22"/>
      <c r="D157" s="22"/>
      <c r="E157" s="22"/>
      <c r="F157" s="22"/>
      <c r="G157" s="22"/>
      <c r="H157" s="22"/>
      <c r="I157" s="22"/>
    </row>
    <row r="161" spans="1:8">
      <c r="A161" t="s">
        <v>46</v>
      </c>
    </row>
    <row r="163" spans="1:8">
      <c r="A163" s="2"/>
      <c r="B163" s="2" t="s">
        <v>34</v>
      </c>
      <c r="C163" s="2" t="s">
        <v>137</v>
      </c>
      <c r="G163" s="2" t="s">
        <v>3</v>
      </c>
    </row>
    <row r="164" spans="1:8" ht="54" customHeight="1">
      <c r="A164" s="24"/>
      <c r="B164" s="34">
        <v>1</v>
      </c>
      <c r="C164" s="26" t="s">
        <v>35</v>
      </c>
      <c r="D164" s="35" t="s">
        <v>56</v>
      </c>
      <c r="F164" s="34">
        <v>1</v>
      </c>
      <c r="G164" s="99" t="s">
        <v>35</v>
      </c>
      <c r="H164" s="35" t="s">
        <v>56</v>
      </c>
    </row>
    <row r="165" spans="1:8" ht="54" customHeight="1">
      <c r="B165" s="34">
        <v>2</v>
      </c>
      <c r="C165" s="26" t="s">
        <v>40</v>
      </c>
      <c r="D165" s="35" t="s">
        <v>55</v>
      </c>
      <c r="F165" s="34">
        <v>5</v>
      </c>
      <c r="G165" s="100" t="s">
        <v>40</v>
      </c>
      <c r="H165" s="35" t="s">
        <v>55</v>
      </c>
    </row>
    <row r="166" spans="1:8" ht="54" customHeight="1">
      <c r="B166" s="34">
        <v>3</v>
      </c>
      <c r="C166" s="26" t="s">
        <v>132</v>
      </c>
      <c r="D166" s="35" t="s">
        <v>47</v>
      </c>
      <c r="F166" s="34">
        <v>10</v>
      </c>
      <c r="G166" s="100" t="s">
        <v>39</v>
      </c>
      <c r="H166" s="35" t="s">
        <v>53</v>
      </c>
    </row>
    <row r="167" spans="1:8" ht="54" customHeight="1">
      <c r="B167" s="34">
        <v>4</v>
      </c>
      <c r="C167" s="26" t="s">
        <v>39</v>
      </c>
      <c r="D167" s="35" t="s">
        <v>53</v>
      </c>
      <c r="F167" s="34">
        <v>15</v>
      </c>
      <c r="G167" s="100" t="s">
        <v>37</v>
      </c>
      <c r="H167" s="35" t="s">
        <v>51</v>
      </c>
    </row>
    <row r="168" spans="1:8" ht="54" customHeight="1">
      <c r="B168" s="34">
        <v>5</v>
      </c>
      <c r="C168" s="26" t="s">
        <v>41</v>
      </c>
      <c r="D168" s="35" t="s">
        <v>54</v>
      </c>
      <c r="F168" s="34">
        <v>20</v>
      </c>
      <c r="G168" s="99" t="s">
        <v>49</v>
      </c>
      <c r="H168" s="35" t="s">
        <v>50</v>
      </c>
    </row>
    <row r="169" spans="1:8" ht="54" customHeight="1">
      <c r="B169" s="34">
        <v>6</v>
      </c>
      <c r="C169" s="26" t="s">
        <v>38</v>
      </c>
      <c r="D169" s="35" t="s">
        <v>52</v>
      </c>
    </row>
    <row r="170" spans="1:8" ht="54" customHeight="1">
      <c r="B170" s="34">
        <v>7</v>
      </c>
      <c r="C170" s="26" t="s">
        <v>38</v>
      </c>
      <c r="D170" s="35" t="s">
        <v>52</v>
      </c>
    </row>
    <row r="171" spans="1:8" ht="54" customHeight="1">
      <c r="B171" s="34">
        <v>8</v>
      </c>
      <c r="C171" s="26" t="s">
        <v>37</v>
      </c>
      <c r="D171" s="35" t="s">
        <v>51</v>
      </c>
    </row>
    <row r="172" spans="1:8" ht="54" customHeight="1">
      <c r="B172" s="34">
        <v>9</v>
      </c>
      <c r="C172" s="26" t="s">
        <v>36</v>
      </c>
      <c r="D172" s="35" t="s">
        <v>48</v>
      </c>
    </row>
    <row r="173" spans="1:8" ht="54" customHeight="1">
      <c r="B173" s="34">
        <v>10</v>
      </c>
      <c r="C173" s="26" t="s">
        <v>36</v>
      </c>
      <c r="D173" s="35" t="s">
        <v>48</v>
      </c>
    </row>
    <row r="174" spans="1:8" ht="54" customHeight="1">
      <c r="B174" s="34">
        <v>11</v>
      </c>
      <c r="C174" s="26" t="s">
        <v>49</v>
      </c>
      <c r="D174" s="35" t="s">
        <v>50</v>
      </c>
    </row>
  </sheetData>
  <mergeCells count="2">
    <mergeCell ref="C11:D11"/>
    <mergeCell ref="C9:D9"/>
  </mergeCells>
  <pageMargins left="0.7" right="0.7" top="0.78740157499999996" bottom="0.78740157499999996" header="0.3" footer="0.3"/>
  <pageSetup paperSize="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K104"/>
  <sheetViews>
    <sheetView showGridLines="0" workbookViewId="0">
      <selection activeCell="C111" sqref="C111"/>
    </sheetView>
  </sheetViews>
  <sheetFormatPr baseColWidth="10" defaultRowHeight="13.5"/>
  <cols>
    <col min="1" max="1" width="4.25" customWidth="1"/>
    <col min="3" max="3" width="14.75" customWidth="1"/>
    <col min="4" max="4" width="15.625" customWidth="1"/>
    <col min="8" max="8" width="12.625" customWidth="1"/>
    <col min="10" max="10" width="23.125" customWidth="1"/>
  </cols>
  <sheetData>
    <row r="1" spans="1:11" ht="19.5" thickBot="1">
      <c r="A1" s="17" t="s">
        <v>80</v>
      </c>
      <c r="B1" s="17"/>
      <c r="C1" s="17"/>
      <c r="D1" s="17"/>
      <c r="E1" s="17"/>
      <c r="F1" s="23" t="str">
        <f>DATA!C9</f>
        <v>Tony Aronson</v>
      </c>
      <c r="H1" s="103" t="str">
        <f>changes!L1</f>
        <v>Set filter to "D" to hide empty rows</v>
      </c>
      <c r="J1" s="67" t="str">
        <f>Navigation!$A$1</f>
        <v>Curse of the Traveller</v>
      </c>
      <c r="K1" s="68"/>
    </row>
    <row r="2" spans="1:11">
      <c r="H2" s="104"/>
    </row>
    <row r="3" spans="1:11">
      <c r="A3" s="11" t="str">
        <f>DATA!A51</f>
        <v>Age</v>
      </c>
      <c r="B3" s="11" t="str">
        <f>DATA!B51</f>
        <v>Year</v>
      </c>
      <c r="C3" s="11" t="str">
        <f>DATA!C51</f>
        <v>Town/City</v>
      </c>
      <c r="D3" s="11" t="str">
        <f>DATA!D51</f>
        <v>Street</v>
      </c>
      <c r="E3" s="11" t="str">
        <f>DATA!E51</f>
        <v>Country</v>
      </c>
      <c r="F3" s="11" t="str">
        <f>DATA!F51</f>
        <v>Continent</v>
      </c>
      <c r="H3" s="13" t="s">
        <v>14</v>
      </c>
    </row>
    <row r="4" spans="1:11">
      <c r="A4" s="2">
        <f>DATA!A53</f>
        <v>0</v>
      </c>
      <c r="B4" s="11">
        <f>DATA!B53</f>
        <v>1984</v>
      </c>
      <c r="C4" s="11" t="str">
        <f>DATA!C53</f>
        <v>New York</v>
      </c>
      <c r="D4" s="11" t="str">
        <f>DATA!D53</f>
        <v>24th Street</v>
      </c>
      <c r="E4" s="11" t="str">
        <f>DATA!E53</f>
        <v>USA</v>
      </c>
      <c r="F4" s="11" t="str">
        <f>DATA!F53</f>
        <v>America</v>
      </c>
      <c r="H4" s="14" t="str">
        <f>IF(C4=0,0,"D")</f>
        <v>D</v>
      </c>
    </row>
    <row r="5" spans="1:11">
      <c r="A5" s="2">
        <f>DATA!A54</f>
        <v>1</v>
      </c>
      <c r="B5" s="11">
        <f>DATA!B54</f>
        <v>1985</v>
      </c>
      <c r="C5" s="11" t="str">
        <f>DATA!C54</f>
        <v>New York</v>
      </c>
      <c r="D5" s="11" t="str">
        <f>DATA!D54</f>
        <v>24th Street</v>
      </c>
      <c r="E5" s="11" t="str">
        <f>DATA!E54</f>
        <v>USA</v>
      </c>
      <c r="F5" s="11" t="str">
        <f>DATA!F54</f>
        <v>America</v>
      </c>
      <c r="H5" s="14" t="str">
        <f t="shared" ref="H5:H68" si="0">IF(C5=0,0,"D")</f>
        <v>D</v>
      </c>
    </row>
    <row r="6" spans="1:11">
      <c r="A6" s="2">
        <f>DATA!A55</f>
        <v>2</v>
      </c>
      <c r="B6" s="11">
        <f>DATA!B55</f>
        <v>1986</v>
      </c>
      <c r="C6" s="11" t="str">
        <f>DATA!C55</f>
        <v>New York</v>
      </c>
      <c r="D6" s="11" t="str">
        <f>DATA!D55</f>
        <v>24th Street</v>
      </c>
      <c r="E6" s="11" t="str">
        <f>DATA!E55</f>
        <v>USA</v>
      </c>
      <c r="F6" s="11" t="str">
        <f>DATA!F55</f>
        <v>America</v>
      </c>
      <c r="H6" s="14" t="str">
        <f t="shared" si="0"/>
        <v>D</v>
      </c>
    </row>
    <row r="7" spans="1:11">
      <c r="A7" s="2">
        <f>DATA!A56</f>
        <v>3</v>
      </c>
      <c r="B7" s="11">
        <f>DATA!B56</f>
        <v>1987</v>
      </c>
      <c r="C7" s="11" t="str">
        <f>DATA!C56</f>
        <v>San Francisco</v>
      </c>
      <c r="D7" s="11" t="str">
        <f>DATA!D56</f>
        <v>25th Street</v>
      </c>
      <c r="E7" s="11" t="str">
        <f>DATA!E56</f>
        <v>USA</v>
      </c>
      <c r="F7" s="11" t="str">
        <f>DATA!F56</f>
        <v>America</v>
      </c>
      <c r="H7" s="14" t="str">
        <f t="shared" si="0"/>
        <v>D</v>
      </c>
    </row>
    <row r="8" spans="1:11">
      <c r="A8" s="2">
        <f>DATA!A57</f>
        <v>4</v>
      </c>
      <c r="B8" s="11">
        <f>DATA!B57</f>
        <v>1988</v>
      </c>
      <c r="C8" s="11" t="str">
        <f>DATA!C57</f>
        <v>San Francisco</v>
      </c>
      <c r="D8" s="11" t="str">
        <f>DATA!D57</f>
        <v>25th Street</v>
      </c>
      <c r="E8" s="11" t="str">
        <f>DATA!E57</f>
        <v>USA</v>
      </c>
      <c r="F8" s="11" t="str">
        <f>DATA!F57</f>
        <v>America</v>
      </c>
      <c r="H8" s="14" t="str">
        <f t="shared" si="0"/>
        <v>D</v>
      </c>
    </row>
    <row r="9" spans="1:11">
      <c r="A9" s="2">
        <f>DATA!A58</f>
        <v>5</v>
      </c>
      <c r="B9" s="11">
        <f>DATA!B58</f>
        <v>1989</v>
      </c>
      <c r="C9" s="11" t="str">
        <f>DATA!C58</f>
        <v>San Francisco</v>
      </c>
      <c r="D9" s="11" t="str">
        <f>DATA!D58</f>
        <v>25th Street</v>
      </c>
      <c r="E9" s="11" t="str">
        <f>DATA!E58</f>
        <v>USA</v>
      </c>
      <c r="F9" s="11" t="str">
        <f>DATA!F58</f>
        <v>America</v>
      </c>
      <c r="H9" s="14" t="str">
        <f t="shared" si="0"/>
        <v>D</v>
      </c>
    </row>
    <row r="10" spans="1:11">
      <c r="A10" s="2">
        <f>DATA!A59</f>
        <v>6</v>
      </c>
      <c r="B10" s="11">
        <f>DATA!B59</f>
        <v>1990</v>
      </c>
      <c r="C10" s="11" t="str">
        <f>DATA!C59</f>
        <v>San Francisco</v>
      </c>
      <c r="D10" s="11" t="str">
        <f>DATA!D59</f>
        <v>25th Street</v>
      </c>
      <c r="E10" s="11" t="str">
        <f>DATA!E59</f>
        <v>USA</v>
      </c>
      <c r="F10" s="11" t="str">
        <f>DATA!F59</f>
        <v>America</v>
      </c>
      <c r="H10" s="14" t="str">
        <f t="shared" si="0"/>
        <v>D</v>
      </c>
    </row>
    <row r="11" spans="1:11">
      <c r="A11" s="2">
        <f>DATA!A60</f>
        <v>7</v>
      </c>
      <c r="B11" s="11">
        <f>DATA!B60</f>
        <v>1991</v>
      </c>
      <c r="C11" s="11" t="str">
        <f>DATA!C60</f>
        <v>Duluth</v>
      </c>
      <c r="D11" s="11" t="str">
        <f>DATA!D60</f>
        <v>26th Street</v>
      </c>
      <c r="E11" s="11" t="str">
        <f>DATA!E60</f>
        <v>USA</v>
      </c>
      <c r="F11" s="11" t="str">
        <f>DATA!F60</f>
        <v>America</v>
      </c>
      <c r="H11" s="14" t="str">
        <f t="shared" si="0"/>
        <v>D</v>
      </c>
    </row>
    <row r="12" spans="1:11">
      <c r="A12" s="2">
        <f>DATA!A61</f>
        <v>8</v>
      </c>
      <c r="B12" s="11">
        <f>DATA!B61</f>
        <v>1992</v>
      </c>
      <c r="C12" s="11" t="str">
        <f>DATA!C61</f>
        <v>Duluth</v>
      </c>
      <c r="D12" s="11" t="str">
        <f>DATA!D61</f>
        <v>26th Street</v>
      </c>
      <c r="E12" s="11" t="str">
        <f>DATA!E61</f>
        <v>USA</v>
      </c>
      <c r="F12" s="11" t="str">
        <f>DATA!F61</f>
        <v>America</v>
      </c>
      <c r="H12" s="14" t="str">
        <f t="shared" si="0"/>
        <v>D</v>
      </c>
    </row>
    <row r="13" spans="1:11">
      <c r="A13" s="2">
        <f>DATA!A62</f>
        <v>9</v>
      </c>
      <c r="B13" s="11">
        <f>DATA!B62</f>
        <v>1993</v>
      </c>
      <c r="C13" s="11" t="str">
        <f>DATA!C62</f>
        <v>Duluth</v>
      </c>
      <c r="D13" s="11" t="str">
        <f>DATA!D62</f>
        <v>26th Street</v>
      </c>
      <c r="E13" s="11" t="str">
        <f>DATA!E62</f>
        <v>USA</v>
      </c>
      <c r="F13" s="11" t="str">
        <f>DATA!F62</f>
        <v>America</v>
      </c>
      <c r="H13" s="14" t="str">
        <f t="shared" si="0"/>
        <v>D</v>
      </c>
    </row>
    <row r="14" spans="1:11">
      <c r="A14" s="2">
        <f>DATA!A63</f>
        <v>10</v>
      </c>
      <c r="B14" s="11">
        <f>DATA!B63</f>
        <v>1994</v>
      </c>
      <c r="C14" s="11" t="str">
        <f>DATA!C63</f>
        <v>Paris</v>
      </c>
      <c r="D14" s="11" t="str">
        <f>DATA!D63</f>
        <v>Avenue 1</v>
      </c>
      <c r="E14" s="11" t="str">
        <f>DATA!E63</f>
        <v>France</v>
      </c>
      <c r="F14" s="11" t="str">
        <f>DATA!F63</f>
        <v>Europe</v>
      </c>
      <c r="H14" s="14" t="str">
        <f t="shared" si="0"/>
        <v>D</v>
      </c>
    </row>
    <row r="15" spans="1:11">
      <c r="A15" s="2">
        <f>DATA!A64</f>
        <v>11</v>
      </c>
      <c r="B15" s="11">
        <f>DATA!B64</f>
        <v>1995</v>
      </c>
      <c r="C15" s="11" t="str">
        <f>DATA!C64</f>
        <v>Paris</v>
      </c>
      <c r="D15" s="11" t="str">
        <f>DATA!D64</f>
        <v>Avenue 1</v>
      </c>
      <c r="E15" s="11" t="str">
        <f>DATA!E64</f>
        <v>France</v>
      </c>
      <c r="F15" s="11" t="str">
        <f>DATA!F64</f>
        <v>Europe</v>
      </c>
      <c r="H15" s="14" t="str">
        <f t="shared" si="0"/>
        <v>D</v>
      </c>
    </row>
    <row r="16" spans="1:11">
      <c r="A16" s="2">
        <f>DATA!A65</f>
        <v>12</v>
      </c>
      <c r="B16" s="11">
        <f>DATA!B65</f>
        <v>1996</v>
      </c>
      <c r="C16" s="11" t="str">
        <f>DATA!C65</f>
        <v>Rome</v>
      </c>
      <c r="D16" s="11" t="str">
        <f>DATA!D65</f>
        <v>Avenue 2</v>
      </c>
      <c r="E16" s="11" t="str">
        <f>DATA!E65</f>
        <v>Italy</v>
      </c>
      <c r="F16" s="11" t="str">
        <f>DATA!F65</f>
        <v>Europe</v>
      </c>
      <c r="H16" s="14" t="str">
        <f t="shared" si="0"/>
        <v>D</v>
      </c>
    </row>
    <row r="17" spans="1:8">
      <c r="A17" s="2">
        <f>DATA!A66</f>
        <v>13</v>
      </c>
      <c r="B17" s="11">
        <f>DATA!B66</f>
        <v>1997</v>
      </c>
      <c r="C17" s="11" t="str">
        <f>DATA!C66</f>
        <v>Rome</v>
      </c>
      <c r="D17" s="11" t="str">
        <f>DATA!D66</f>
        <v>Avenue 2</v>
      </c>
      <c r="E17" s="11" t="str">
        <f>DATA!E66</f>
        <v>Italy</v>
      </c>
      <c r="F17" s="11" t="str">
        <f>DATA!F66</f>
        <v>Europe</v>
      </c>
      <c r="H17" s="14" t="str">
        <f t="shared" si="0"/>
        <v>D</v>
      </c>
    </row>
    <row r="18" spans="1:8">
      <c r="A18" s="2">
        <f>DATA!A67</f>
        <v>14</v>
      </c>
      <c r="B18" s="11">
        <f>DATA!B67</f>
        <v>1998</v>
      </c>
      <c r="C18" s="11" t="str">
        <f>DATA!C67</f>
        <v>Rome</v>
      </c>
      <c r="D18" s="11" t="str">
        <f>DATA!D67</f>
        <v>Avenue 2</v>
      </c>
      <c r="E18" s="11" t="str">
        <f>DATA!E67</f>
        <v>Italy</v>
      </c>
      <c r="F18" s="11" t="str">
        <f>DATA!F67</f>
        <v>Europe</v>
      </c>
      <c r="H18" s="14" t="str">
        <f t="shared" si="0"/>
        <v>D</v>
      </c>
    </row>
    <row r="19" spans="1:8">
      <c r="A19" s="2">
        <f>DATA!A68</f>
        <v>15</v>
      </c>
      <c r="B19" s="11">
        <f>DATA!B68</f>
        <v>1999</v>
      </c>
      <c r="C19" s="11" t="str">
        <f>DATA!C68</f>
        <v>Sofia</v>
      </c>
      <c r="D19" s="11" t="str">
        <f>DATA!D68</f>
        <v>Avenue 3</v>
      </c>
      <c r="E19" s="11" t="str">
        <f>DATA!E68</f>
        <v>Bulgaria</v>
      </c>
      <c r="F19" s="11" t="str">
        <f>DATA!F68</f>
        <v>Europe</v>
      </c>
      <c r="H19" s="14" t="str">
        <f t="shared" si="0"/>
        <v>D</v>
      </c>
    </row>
    <row r="20" spans="1:8">
      <c r="A20" s="2">
        <f>DATA!A69</f>
        <v>16</v>
      </c>
      <c r="B20" s="11">
        <f>DATA!B69</f>
        <v>2000</v>
      </c>
      <c r="C20" s="11" t="str">
        <f>DATA!C69</f>
        <v>Sofia</v>
      </c>
      <c r="D20" s="11" t="str">
        <f>DATA!D69</f>
        <v>Avenue 3</v>
      </c>
      <c r="E20" s="11" t="str">
        <f>DATA!E69</f>
        <v>Bulgaria</v>
      </c>
      <c r="F20" s="11" t="str">
        <f>DATA!F69</f>
        <v>Europe</v>
      </c>
      <c r="H20" s="14" t="str">
        <f t="shared" si="0"/>
        <v>D</v>
      </c>
    </row>
    <row r="21" spans="1:8">
      <c r="A21" s="2">
        <f>DATA!A70</f>
        <v>17</v>
      </c>
      <c r="B21" s="11">
        <f>DATA!B70</f>
        <v>2001</v>
      </c>
      <c r="C21" s="11" t="str">
        <f>DATA!C70</f>
        <v>Sofia</v>
      </c>
      <c r="D21" s="11" t="str">
        <f>DATA!D70</f>
        <v>Avenue 3</v>
      </c>
      <c r="E21" s="11" t="str">
        <f>DATA!E70</f>
        <v>Bulgaria</v>
      </c>
      <c r="F21" s="11" t="str">
        <f>DATA!F70</f>
        <v>Europe</v>
      </c>
      <c r="H21" s="14" t="str">
        <f t="shared" si="0"/>
        <v>D</v>
      </c>
    </row>
    <row r="22" spans="1:8">
      <c r="A22" s="2">
        <f>DATA!A71</f>
        <v>18</v>
      </c>
      <c r="B22" s="11">
        <f>DATA!B71</f>
        <v>2002</v>
      </c>
      <c r="C22" s="11" t="str">
        <f>DATA!C71</f>
        <v>Sofia</v>
      </c>
      <c r="D22" s="11" t="str">
        <f>DATA!D71</f>
        <v>Avenue 3</v>
      </c>
      <c r="E22" s="11" t="str">
        <f>DATA!E71</f>
        <v>Bulgaria</v>
      </c>
      <c r="F22" s="11" t="str">
        <f>DATA!F71</f>
        <v>America</v>
      </c>
      <c r="H22" s="14" t="str">
        <f t="shared" si="0"/>
        <v>D</v>
      </c>
    </row>
    <row r="23" spans="1:8">
      <c r="A23" s="2">
        <f>DATA!A72</f>
        <v>19</v>
      </c>
      <c r="B23" s="11">
        <f>DATA!B72</f>
        <v>2003</v>
      </c>
      <c r="C23" s="11" t="str">
        <f>DATA!C72</f>
        <v>Sofia</v>
      </c>
      <c r="D23" s="11" t="str">
        <f>DATA!D72</f>
        <v>Avenue 3</v>
      </c>
      <c r="E23" s="11" t="str">
        <f>DATA!E72</f>
        <v>Bulgaria</v>
      </c>
      <c r="F23" s="11" t="str">
        <f>DATA!F72</f>
        <v>Europe</v>
      </c>
      <c r="H23" s="14" t="str">
        <f t="shared" si="0"/>
        <v>D</v>
      </c>
    </row>
    <row r="24" spans="1:8">
      <c r="A24" s="2">
        <f>DATA!A73</f>
        <v>20</v>
      </c>
      <c r="B24" s="11">
        <f>DATA!B73</f>
        <v>2004</v>
      </c>
      <c r="C24" s="11" t="str">
        <f>DATA!C73</f>
        <v>HongKong</v>
      </c>
      <c r="D24" s="11" t="str">
        <f>DATA!D73</f>
        <v>Dupont Ave</v>
      </c>
      <c r="E24" s="11" t="str">
        <f>DATA!E73</f>
        <v>China</v>
      </c>
      <c r="F24" s="11" t="str">
        <f>DATA!F73</f>
        <v>Asia</v>
      </c>
      <c r="H24" s="14" t="str">
        <f t="shared" si="0"/>
        <v>D</v>
      </c>
    </row>
    <row r="25" spans="1:8">
      <c r="A25" s="2">
        <f>DATA!A74</f>
        <v>21</v>
      </c>
      <c r="B25" s="11">
        <f>DATA!B74</f>
        <v>2005</v>
      </c>
      <c r="C25" s="11" t="str">
        <f>DATA!C74</f>
        <v>HongKong</v>
      </c>
      <c r="D25" s="11" t="str">
        <f>DATA!D74</f>
        <v>Dupont Ave</v>
      </c>
      <c r="E25" s="11" t="str">
        <f>DATA!E74</f>
        <v>China</v>
      </c>
      <c r="F25" s="11" t="str">
        <f>DATA!F74</f>
        <v>Asia</v>
      </c>
      <c r="H25" s="14" t="str">
        <f t="shared" si="0"/>
        <v>D</v>
      </c>
    </row>
    <row r="26" spans="1:8">
      <c r="A26" s="2">
        <f>DATA!A75</f>
        <v>22</v>
      </c>
      <c r="B26" s="11">
        <f>DATA!B75</f>
        <v>2006</v>
      </c>
      <c r="C26" s="11" t="str">
        <f>DATA!C75</f>
        <v>HongKong</v>
      </c>
      <c r="D26" s="11" t="str">
        <f>DATA!D75</f>
        <v>Dupont Ave</v>
      </c>
      <c r="E26" s="11" t="str">
        <f>DATA!E75</f>
        <v>China</v>
      </c>
      <c r="F26" s="11" t="str">
        <f>DATA!F75</f>
        <v>Asia</v>
      </c>
      <c r="H26" s="14" t="str">
        <f t="shared" si="0"/>
        <v>D</v>
      </c>
    </row>
    <row r="27" spans="1:8">
      <c r="A27" s="2">
        <f>DATA!A76</f>
        <v>23</v>
      </c>
      <c r="B27" s="11">
        <f>DATA!B76</f>
        <v>2007</v>
      </c>
      <c r="C27" s="11" t="str">
        <f>DATA!C76</f>
        <v>Perth</v>
      </c>
      <c r="D27" s="11" t="str">
        <f>DATA!D76</f>
        <v>Avenue 4</v>
      </c>
      <c r="E27" s="11" t="str">
        <f>DATA!E76</f>
        <v>Australia</v>
      </c>
      <c r="F27" s="11" t="str">
        <f>DATA!F76</f>
        <v>Australia</v>
      </c>
      <c r="H27" s="14" t="str">
        <f t="shared" si="0"/>
        <v>D</v>
      </c>
    </row>
    <row r="28" spans="1:8">
      <c r="A28" s="2">
        <f>DATA!A77</f>
        <v>24</v>
      </c>
      <c r="B28" s="11">
        <f>DATA!B77</f>
        <v>2008</v>
      </c>
      <c r="C28" s="11" t="str">
        <f>DATA!C77</f>
        <v>Perth</v>
      </c>
      <c r="D28" s="11" t="str">
        <f>DATA!D77</f>
        <v>Avenue 4</v>
      </c>
      <c r="E28" s="11" t="str">
        <f>DATA!E77</f>
        <v>Australia</v>
      </c>
      <c r="F28" s="11" t="str">
        <f>DATA!F77</f>
        <v>Australia</v>
      </c>
      <c r="H28" s="14" t="str">
        <f t="shared" si="0"/>
        <v>D</v>
      </c>
    </row>
    <row r="29" spans="1:8">
      <c r="A29" s="2">
        <f>DATA!A78</f>
        <v>25</v>
      </c>
      <c r="B29" s="11">
        <f>DATA!B78</f>
        <v>2009</v>
      </c>
      <c r="C29" s="11" t="str">
        <f>DATA!C78</f>
        <v>Perth</v>
      </c>
      <c r="D29" s="11" t="str">
        <f>DATA!D78</f>
        <v>Avenue 4</v>
      </c>
      <c r="E29" s="11" t="str">
        <f>DATA!E78</f>
        <v>Australia</v>
      </c>
      <c r="F29" s="11" t="str">
        <f>DATA!F78</f>
        <v>Australia</v>
      </c>
      <c r="H29" s="14" t="str">
        <f t="shared" si="0"/>
        <v>D</v>
      </c>
    </row>
    <row r="30" spans="1:8">
      <c r="A30" s="2">
        <f>DATA!A79</f>
        <v>26</v>
      </c>
      <c r="B30" s="11">
        <f>DATA!B79</f>
        <v>2010</v>
      </c>
      <c r="C30" s="11" t="str">
        <f>DATA!C79</f>
        <v>Beirut</v>
      </c>
      <c r="D30" s="11" t="str">
        <f>DATA!D79</f>
        <v>Ciro Circuit</v>
      </c>
      <c r="E30" s="11" t="str">
        <f>DATA!E79</f>
        <v>Lebanon</v>
      </c>
      <c r="F30" s="11" t="str">
        <f>DATA!F79</f>
        <v>Asia</v>
      </c>
      <c r="H30" s="14" t="str">
        <f t="shared" si="0"/>
        <v>D</v>
      </c>
    </row>
    <row r="31" spans="1:8">
      <c r="A31" s="2">
        <f>DATA!A80</f>
        <v>27</v>
      </c>
      <c r="B31" s="11">
        <f>DATA!B80</f>
        <v>2011</v>
      </c>
      <c r="C31" s="11" t="str">
        <f>DATA!C80</f>
        <v>Beirut</v>
      </c>
      <c r="D31" s="11" t="str">
        <f>DATA!D80</f>
        <v>Ciro Circuit</v>
      </c>
      <c r="E31" s="11" t="str">
        <f>DATA!E80</f>
        <v>Lebanon</v>
      </c>
      <c r="F31" s="11" t="str">
        <f>DATA!F80</f>
        <v>Asia</v>
      </c>
      <c r="H31" s="14" t="str">
        <f t="shared" si="0"/>
        <v>D</v>
      </c>
    </row>
    <row r="32" spans="1:8">
      <c r="A32" s="2">
        <f>DATA!A81</f>
        <v>28</v>
      </c>
      <c r="B32" s="11">
        <f>DATA!B81</f>
        <v>2012</v>
      </c>
      <c r="C32" s="11" t="str">
        <f>DATA!C81</f>
        <v>Beirut</v>
      </c>
      <c r="D32" s="11" t="str">
        <f>DATA!D81</f>
        <v>Ciro Circuit</v>
      </c>
      <c r="E32" s="11" t="str">
        <f>DATA!E81</f>
        <v>Lebanon</v>
      </c>
      <c r="F32" s="11" t="str">
        <f>DATA!F81</f>
        <v>Asia</v>
      </c>
      <c r="H32" s="14" t="str">
        <f t="shared" si="0"/>
        <v>D</v>
      </c>
    </row>
    <row r="33" spans="1:8">
      <c r="A33" s="2">
        <f>DATA!A82</f>
        <v>29</v>
      </c>
      <c r="B33" s="11">
        <f>DATA!B82</f>
        <v>2013</v>
      </c>
      <c r="C33" s="11" t="str">
        <f>DATA!C82</f>
        <v>Blackwater</v>
      </c>
      <c r="D33" s="11" t="str">
        <f>DATA!D82</f>
        <v>Avenue 5</v>
      </c>
      <c r="E33" s="11" t="str">
        <f>DATA!E82</f>
        <v>Ghana</v>
      </c>
      <c r="F33" s="11" t="str">
        <f>DATA!F82</f>
        <v>Africa</v>
      </c>
      <c r="H33" s="14" t="str">
        <f t="shared" si="0"/>
        <v>D</v>
      </c>
    </row>
    <row r="34" spans="1:8">
      <c r="A34" s="2">
        <f>DATA!A83</f>
        <v>30</v>
      </c>
      <c r="B34" s="11">
        <f>DATA!B83</f>
        <v>2014</v>
      </c>
      <c r="C34" s="11" t="str">
        <f>DATA!C83</f>
        <v>Blackwater</v>
      </c>
      <c r="D34" s="11" t="str">
        <f>DATA!D83</f>
        <v>Avenue 5</v>
      </c>
      <c r="E34" s="11" t="str">
        <f>DATA!E83</f>
        <v>Ghana</v>
      </c>
      <c r="F34" s="11" t="str">
        <f>DATA!F83</f>
        <v>Africa</v>
      </c>
      <c r="H34" s="14" t="str">
        <f t="shared" si="0"/>
        <v>D</v>
      </c>
    </row>
    <row r="35" spans="1:8" hidden="1">
      <c r="A35" s="2">
        <f>DATA!A84</f>
        <v>31</v>
      </c>
      <c r="B35" s="11">
        <f>DATA!B84</f>
        <v>2015</v>
      </c>
      <c r="C35" s="11">
        <f>DATA!C84</f>
        <v>0</v>
      </c>
      <c r="D35" s="11">
        <f>DATA!D84</f>
        <v>0</v>
      </c>
      <c r="E35" s="11">
        <f>DATA!E84</f>
        <v>0</v>
      </c>
      <c r="F35" s="11">
        <f>DATA!F84</f>
        <v>0</v>
      </c>
      <c r="H35" s="14">
        <f t="shared" si="0"/>
        <v>0</v>
      </c>
    </row>
    <row r="36" spans="1:8" hidden="1">
      <c r="A36" s="2">
        <f>DATA!A85</f>
        <v>32</v>
      </c>
      <c r="B36" s="11">
        <f>DATA!B85</f>
        <v>2016</v>
      </c>
      <c r="C36" s="11">
        <f>DATA!C85</f>
        <v>0</v>
      </c>
      <c r="D36" s="11">
        <f>DATA!D85</f>
        <v>0</v>
      </c>
      <c r="E36" s="11">
        <f>DATA!E85</f>
        <v>0</v>
      </c>
      <c r="F36" s="11">
        <f>DATA!F85</f>
        <v>0</v>
      </c>
      <c r="H36" s="14">
        <f t="shared" si="0"/>
        <v>0</v>
      </c>
    </row>
    <row r="37" spans="1:8" hidden="1">
      <c r="A37" s="2">
        <f>DATA!A86</f>
        <v>33</v>
      </c>
      <c r="B37" s="11">
        <f>DATA!B86</f>
        <v>2017</v>
      </c>
      <c r="C37" s="11">
        <f>DATA!C86</f>
        <v>0</v>
      </c>
      <c r="D37" s="11">
        <f>DATA!D86</f>
        <v>0</v>
      </c>
      <c r="E37" s="11">
        <f>DATA!E86</f>
        <v>0</v>
      </c>
      <c r="F37" s="11">
        <f>DATA!F86</f>
        <v>0</v>
      </c>
      <c r="H37" s="14">
        <f t="shared" si="0"/>
        <v>0</v>
      </c>
    </row>
    <row r="38" spans="1:8" hidden="1">
      <c r="A38" s="2">
        <f>DATA!A87</f>
        <v>34</v>
      </c>
      <c r="B38" s="11">
        <f>DATA!B87</f>
        <v>2018</v>
      </c>
      <c r="C38" s="11">
        <f>DATA!C87</f>
        <v>0</v>
      </c>
      <c r="D38" s="11">
        <f>DATA!D87</f>
        <v>0</v>
      </c>
      <c r="E38" s="11">
        <f>DATA!E87</f>
        <v>0</v>
      </c>
      <c r="F38" s="11">
        <f>DATA!F87</f>
        <v>0</v>
      </c>
      <c r="H38" s="14">
        <f t="shared" si="0"/>
        <v>0</v>
      </c>
    </row>
    <row r="39" spans="1:8" hidden="1">
      <c r="A39" s="2">
        <f>DATA!A88</f>
        <v>35</v>
      </c>
      <c r="B39" s="11">
        <f>DATA!B88</f>
        <v>2019</v>
      </c>
      <c r="C39" s="11">
        <f>DATA!C88</f>
        <v>0</v>
      </c>
      <c r="D39" s="11">
        <f>DATA!D88</f>
        <v>0</v>
      </c>
      <c r="E39" s="11">
        <f>DATA!E88</f>
        <v>0</v>
      </c>
      <c r="F39" s="11">
        <f>DATA!F88</f>
        <v>0</v>
      </c>
      <c r="H39" s="14">
        <f t="shared" si="0"/>
        <v>0</v>
      </c>
    </row>
    <row r="40" spans="1:8" hidden="1">
      <c r="A40" s="2">
        <f>DATA!A89</f>
        <v>36</v>
      </c>
      <c r="B40" s="11">
        <f>DATA!B89</f>
        <v>2020</v>
      </c>
      <c r="C40" s="11">
        <f>DATA!C89</f>
        <v>0</v>
      </c>
      <c r="D40" s="11">
        <f>DATA!D89</f>
        <v>0</v>
      </c>
      <c r="E40" s="11">
        <f>DATA!E89</f>
        <v>0</v>
      </c>
      <c r="F40" s="11">
        <f>DATA!F89</f>
        <v>0</v>
      </c>
      <c r="H40" s="14">
        <f t="shared" si="0"/>
        <v>0</v>
      </c>
    </row>
    <row r="41" spans="1:8" hidden="1">
      <c r="A41" s="2">
        <f>DATA!A90</f>
        <v>37</v>
      </c>
      <c r="B41" s="11">
        <f>DATA!B90</f>
        <v>2021</v>
      </c>
      <c r="C41" s="11">
        <f>DATA!C90</f>
        <v>0</v>
      </c>
      <c r="D41" s="11">
        <f>DATA!D90</f>
        <v>0</v>
      </c>
      <c r="E41" s="11">
        <f>DATA!E90</f>
        <v>0</v>
      </c>
      <c r="F41" s="11">
        <f>DATA!F90</f>
        <v>0</v>
      </c>
      <c r="H41" s="14">
        <f t="shared" si="0"/>
        <v>0</v>
      </c>
    </row>
    <row r="42" spans="1:8" hidden="1">
      <c r="A42" s="2">
        <f>DATA!A91</f>
        <v>38</v>
      </c>
      <c r="B42" s="11">
        <f>DATA!B91</f>
        <v>2022</v>
      </c>
      <c r="C42" s="11">
        <f>DATA!C91</f>
        <v>0</v>
      </c>
      <c r="D42" s="11">
        <f>DATA!D91</f>
        <v>0</v>
      </c>
      <c r="E42" s="11">
        <f>DATA!E91</f>
        <v>0</v>
      </c>
      <c r="F42" s="11">
        <f>DATA!F91</f>
        <v>0</v>
      </c>
      <c r="H42" s="14">
        <f t="shared" si="0"/>
        <v>0</v>
      </c>
    </row>
    <row r="43" spans="1:8" hidden="1">
      <c r="A43" s="2">
        <f>DATA!A92</f>
        <v>39</v>
      </c>
      <c r="B43" s="11">
        <f>DATA!B92</f>
        <v>2023</v>
      </c>
      <c r="C43" s="11">
        <f>DATA!C92</f>
        <v>0</v>
      </c>
      <c r="D43" s="11">
        <f>DATA!D92</f>
        <v>0</v>
      </c>
      <c r="E43" s="11">
        <f>DATA!E92</f>
        <v>0</v>
      </c>
      <c r="F43" s="11">
        <f>DATA!F92</f>
        <v>0</v>
      </c>
      <c r="H43" s="14">
        <f t="shared" si="0"/>
        <v>0</v>
      </c>
    </row>
    <row r="44" spans="1:8" hidden="1">
      <c r="A44" s="2">
        <f>DATA!A93</f>
        <v>40</v>
      </c>
      <c r="B44" s="11">
        <f>DATA!B93</f>
        <v>2024</v>
      </c>
      <c r="C44" s="11">
        <f>DATA!C93</f>
        <v>0</v>
      </c>
      <c r="D44" s="11">
        <f>DATA!D93</f>
        <v>0</v>
      </c>
      <c r="E44" s="11">
        <f>DATA!E93</f>
        <v>0</v>
      </c>
      <c r="F44" s="11">
        <f>DATA!F93</f>
        <v>0</v>
      </c>
      <c r="H44" s="14">
        <f t="shared" si="0"/>
        <v>0</v>
      </c>
    </row>
    <row r="45" spans="1:8" hidden="1">
      <c r="A45" s="2">
        <f>DATA!A94</f>
        <v>41</v>
      </c>
      <c r="B45" s="11">
        <f>DATA!B94</f>
        <v>2025</v>
      </c>
      <c r="C45" s="11">
        <f>DATA!C94</f>
        <v>0</v>
      </c>
      <c r="D45" s="11">
        <f>DATA!D94</f>
        <v>0</v>
      </c>
      <c r="E45" s="11">
        <f>DATA!E94</f>
        <v>0</v>
      </c>
      <c r="F45" s="11">
        <f>DATA!F94</f>
        <v>0</v>
      </c>
      <c r="H45" s="14">
        <f t="shared" si="0"/>
        <v>0</v>
      </c>
    </row>
    <row r="46" spans="1:8" hidden="1">
      <c r="A46" s="2">
        <f>DATA!A95</f>
        <v>42</v>
      </c>
      <c r="B46" s="11">
        <f>DATA!B95</f>
        <v>2026</v>
      </c>
      <c r="C46" s="11">
        <f>DATA!C95</f>
        <v>0</v>
      </c>
      <c r="D46" s="11">
        <f>DATA!D95</f>
        <v>0</v>
      </c>
      <c r="E46" s="11">
        <f>DATA!E95</f>
        <v>0</v>
      </c>
      <c r="F46" s="11">
        <f>DATA!F95</f>
        <v>0</v>
      </c>
      <c r="H46" s="14">
        <f t="shared" si="0"/>
        <v>0</v>
      </c>
    </row>
    <row r="47" spans="1:8" hidden="1">
      <c r="A47" s="2">
        <f>DATA!A96</f>
        <v>43</v>
      </c>
      <c r="B47" s="11">
        <f>DATA!B96</f>
        <v>2027</v>
      </c>
      <c r="C47" s="11">
        <f>DATA!C96</f>
        <v>0</v>
      </c>
      <c r="D47" s="11">
        <f>DATA!D96</f>
        <v>0</v>
      </c>
      <c r="E47" s="11">
        <f>DATA!E96</f>
        <v>0</v>
      </c>
      <c r="F47" s="11">
        <f>DATA!F96</f>
        <v>0</v>
      </c>
      <c r="H47" s="14">
        <f t="shared" si="0"/>
        <v>0</v>
      </c>
    </row>
    <row r="48" spans="1:8" hidden="1">
      <c r="A48" s="2">
        <f>DATA!A97</f>
        <v>44</v>
      </c>
      <c r="B48" s="11">
        <f>DATA!B97</f>
        <v>2028</v>
      </c>
      <c r="C48" s="11">
        <f>DATA!C97</f>
        <v>0</v>
      </c>
      <c r="D48" s="11">
        <f>DATA!D97</f>
        <v>0</v>
      </c>
      <c r="E48" s="11">
        <f>DATA!E97</f>
        <v>0</v>
      </c>
      <c r="F48" s="11">
        <f>DATA!F97</f>
        <v>0</v>
      </c>
      <c r="H48" s="14">
        <f t="shared" si="0"/>
        <v>0</v>
      </c>
    </row>
    <row r="49" spans="1:8" hidden="1">
      <c r="A49" s="2">
        <f>DATA!A98</f>
        <v>45</v>
      </c>
      <c r="B49" s="11">
        <f>DATA!B98</f>
        <v>2029</v>
      </c>
      <c r="C49" s="11">
        <f>DATA!C98</f>
        <v>0</v>
      </c>
      <c r="D49" s="11">
        <f>DATA!D98</f>
        <v>0</v>
      </c>
      <c r="E49" s="11">
        <f>DATA!E98</f>
        <v>0</v>
      </c>
      <c r="F49" s="11">
        <f>DATA!F98</f>
        <v>0</v>
      </c>
      <c r="H49" s="14">
        <f t="shared" si="0"/>
        <v>0</v>
      </c>
    </row>
    <row r="50" spans="1:8" hidden="1">
      <c r="A50" s="2">
        <f>DATA!A99</f>
        <v>46</v>
      </c>
      <c r="B50" s="11">
        <f>DATA!B99</f>
        <v>2030</v>
      </c>
      <c r="C50" s="11">
        <f>DATA!C99</f>
        <v>0</v>
      </c>
      <c r="D50" s="11">
        <f>DATA!D99</f>
        <v>0</v>
      </c>
      <c r="E50" s="11">
        <f>DATA!E99</f>
        <v>0</v>
      </c>
      <c r="F50" s="11">
        <f>DATA!F99</f>
        <v>0</v>
      </c>
      <c r="H50" s="14">
        <f t="shared" si="0"/>
        <v>0</v>
      </c>
    </row>
    <row r="51" spans="1:8" hidden="1">
      <c r="A51" s="2">
        <f>DATA!A100</f>
        <v>47</v>
      </c>
      <c r="B51" s="11">
        <f>DATA!B100</f>
        <v>2031</v>
      </c>
      <c r="C51" s="11">
        <f>DATA!C100</f>
        <v>0</v>
      </c>
      <c r="D51" s="11">
        <f>DATA!D100</f>
        <v>0</v>
      </c>
      <c r="E51" s="11">
        <f>DATA!E100</f>
        <v>0</v>
      </c>
      <c r="F51" s="11">
        <f>DATA!F100</f>
        <v>0</v>
      </c>
      <c r="H51" s="14">
        <f t="shared" si="0"/>
        <v>0</v>
      </c>
    </row>
    <row r="52" spans="1:8" hidden="1">
      <c r="A52" s="2">
        <f>DATA!A101</f>
        <v>48</v>
      </c>
      <c r="B52" s="11">
        <f>DATA!B101</f>
        <v>2032</v>
      </c>
      <c r="C52" s="11">
        <f>DATA!C101</f>
        <v>0</v>
      </c>
      <c r="D52" s="11">
        <f>DATA!D101</f>
        <v>0</v>
      </c>
      <c r="E52" s="11">
        <f>DATA!E101</f>
        <v>0</v>
      </c>
      <c r="F52" s="11">
        <f>DATA!F101</f>
        <v>0</v>
      </c>
      <c r="H52" s="14">
        <f t="shared" si="0"/>
        <v>0</v>
      </c>
    </row>
    <row r="53" spans="1:8" hidden="1">
      <c r="A53" s="2">
        <f>DATA!A102</f>
        <v>49</v>
      </c>
      <c r="B53" s="11">
        <f>DATA!B102</f>
        <v>2033</v>
      </c>
      <c r="C53" s="11">
        <f>DATA!C102</f>
        <v>0</v>
      </c>
      <c r="D53" s="11">
        <f>DATA!D102</f>
        <v>0</v>
      </c>
      <c r="E53" s="11">
        <f>DATA!E102</f>
        <v>0</v>
      </c>
      <c r="F53" s="11">
        <f>DATA!F102</f>
        <v>0</v>
      </c>
      <c r="H53" s="14">
        <f t="shared" si="0"/>
        <v>0</v>
      </c>
    </row>
    <row r="54" spans="1:8" hidden="1">
      <c r="A54" s="2">
        <f>DATA!A103</f>
        <v>50</v>
      </c>
      <c r="B54" s="11">
        <f>DATA!B103</f>
        <v>2034</v>
      </c>
      <c r="C54" s="11">
        <f>DATA!C103</f>
        <v>0</v>
      </c>
      <c r="D54" s="11">
        <f>DATA!D103</f>
        <v>0</v>
      </c>
      <c r="E54" s="11">
        <f>DATA!E103</f>
        <v>0</v>
      </c>
      <c r="F54" s="11">
        <f>DATA!F103</f>
        <v>0</v>
      </c>
      <c r="H54" s="14">
        <f t="shared" si="0"/>
        <v>0</v>
      </c>
    </row>
    <row r="55" spans="1:8" hidden="1">
      <c r="A55" s="2">
        <f>DATA!A104</f>
        <v>51</v>
      </c>
      <c r="B55" s="11">
        <f>DATA!B104</f>
        <v>2035</v>
      </c>
      <c r="C55" s="11">
        <f>DATA!C104</f>
        <v>0</v>
      </c>
      <c r="D55" s="11">
        <f>DATA!D104</f>
        <v>0</v>
      </c>
      <c r="E55" s="11">
        <f>DATA!E104</f>
        <v>0</v>
      </c>
      <c r="F55" s="11">
        <f>DATA!F104</f>
        <v>0</v>
      </c>
      <c r="H55" s="14">
        <f t="shared" si="0"/>
        <v>0</v>
      </c>
    </row>
    <row r="56" spans="1:8" hidden="1">
      <c r="A56" s="2">
        <f>DATA!A105</f>
        <v>52</v>
      </c>
      <c r="B56" s="11">
        <f>DATA!B105</f>
        <v>2036</v>
      </c>
      <c r="C56" s="11">
        <f>DATA!C105</f>
        <v>0</v>
      </c>
      <c r="D56" s="11">
        <f>DATA!D105</f>
        <v>0</v>
      </c>
      <c r="E56" s="11">
        <f>DATA!E105</f>
        <v>0</v>
      </c>
      <c r="F56" s="11">
        <f>DATA!F105</f>
        <v>0</v>
      </c>
      <c r="H56" s="14">
        <f t="shared" si="0"/>
        <v>0</v>
      </c>
    </row>
    <row r="57" spans="1:8" hidden="1">
      <c r="A57" s="2">
        <f>DATA!A106</f>
        <v>53</v>
      </c>
      <c r="B57" s="11">
        <f>DATA!B106</f>
        <v>2037</v>
      </c>
      <c r="C57" s="11">
        <f>DATA!C106</f>
        <v>0</v>
      </c>
      <c r="D57" s="11">
        <f>DATA!D106</f>
        <v>0</v>
      </c>
      <c r="E57" s="11">
        <f>DATA!E106</f>
        <v>0</v>
      </c>
      <c r="F57" s="11">
        <f>DATA!F106</f>
        <v>0</v>
      </c>
      <c r="H57" s="14">
        <f t="shared" si="0"/>
        <v>0</v>
      </c>
    </row>
    <row r="58" spans="1:8" hidden="1">
      <c r="A58" s="2">
        <f>DATA!A107</f>
        <v>54</v>
      </c>
      <c r="B58" s="11">
        <f>DATA!B107</f>
        <v>2038</v>
      </c>
      <c r="C58" s="11">
        <f>DATA!C107</f>
        <v>0</v>
      </c>
      <c r="D58" s="11">
        <f>DATA!D107</f>
        <v>0</v>
      </c>
      <c r="E58" s="11">
        <f>DATA!E107</f>
        <v>0</v>
      </c>
      <c r="F58" s="11">
        <f>DATA!F107</f>
        <v>0</v>
      </c>
      <c r="H58" s="14">
        <f t="shared" si="0"/>
        <v>0</v>
      </c>
    </row>
    <row r="59" spans="1:8" hidden="1">
      <c r="A59" s="2">
        <f>DATA!A108</f>
        <v>55</v>
      </c>
      <c r="B59" s="11">
        <f>DATA!B108</f>
        <v>2039</v>
      </c>
      <c r="C59" s="11">
        <f>DATA!C108</f>
        <v>0</v>
      </c>
      <c r="D59" s="11">
        <f>DATA!D108</f>
        <v>0</v>
      </c>
      <c r="E59" s="11">
        <f>DATA!E108</f>
        <v>0</v>
      </c>
      <c r="F59" s="11">
        <f>DATA!F108</f>
        <v>0</v>
      </c>
      <c r="H59" s="14">
        <f t="shared" si="0"/>
        <v>0</v>
      </c>
    </row>
    <row r="60" spans="1:8" hidden="1">
      <c r="A60" s="2">
        <f>DATA!A109</f>
        <v>56</v>
      </c>
      <c r="B60" s="11">
        <f>DATA!B109</f>
        <v>2040</v>
      </c>
      <c r="C60" s="11">
        <f>DATA!C109</f>
        <v>0</v>
      </c>
      <c r="D60" s="11">
        <f>DATA!D109</f>
        <v>0</v>
      </c>
      <c r="E60" s="11">
        <f>DATA!E109</f>
        <v>0</v>
      </c>
      <c r="F60" s="11">
        <f>DATA!F109</f>
        <v>0</v>
      </c>
      <c r="H60" s="14">
        <f t="shared" si="0"/>
        <v>0</v>
      </c>
    </row>
    <row r="61" spans="1:8" hidden="1">
      <c r="A61" s="2">
        <f>DATA!A110</f>
        <v>57</v>
      </c>
      <c r="B61" s="11">
        <f>DATA!B110</f>
        <v>2041</v>
      </c>
      <c r="C61" s="11">
        <f>DATA!C110</f>
        <v>0</v>
      </c>
      <c r="D61" s="11">
        <f>DATA!D110</f>
        <v>0</v>
      </c>
      <c r="E61" s="11">
        <f>DATA!E110</f>
        <v>0</v>
      </c>
      <c r="F61" s="11">
        <f>DATA!F110</f>
        <v>0</v>
      </c>
      <c r="H61" s="14">
        <f t="shared" si="0"/>
        <v>0</v>
      </c>
    </row>
    <row r="62" spans="1:8" hidden="1">
      <c r="A62" s="2">
        <f>DATA!A111</f>
        <v>58</v>
      </c>
      <c r="B62" s="11">
        <f>DATA!B111</f>
        <v>2042</v>
      </c>
      <c r="C62" s="11">
        <f>DATA!C111</f>
        <v>0</v>
      </c>
      <c r="D62" s="11">
        <f>DATA!D111</f>
        <v>0</v>
      </c>
      <c r="E62" s="11">
        <f>DATA!E111</f>
        <v>0</v>
      </c>
      <c r="F62" s="11">
        <f>DATA!F111</f>
        <v>0</v>
      </c>
      <c r="H62" s="14">
        <f t="shared" si="0"/>
        <v>0</v>
      </c>
    </row>
    <row r="63" spans="1:8" hidden="1">
      <c r="A63" s="2">
        <f>DATA!A112</f>
        <v>59</v>
      </c>
      <c r="B63" s="11">
        <f>DATA!B112</f>
        <v>2043</v>
      </c>
      <c r="C63" s="11">
        <f>DATA!C112</f>
        <v>0</v>
      </c>
      <c r="D63" s="11">
        <f>DATA!D112</f>
        <v>0</v>
      </c>
      <c r="E63" s="11">
        <f>DATA!E112</f>
        <v>0</v>
      </c>
      <c r="F63" s="11">
        <f>DATA!F112</f>
        <v>0</v>
      </c>
      <c r="H63" s="14">
        <f t="shared" si="0"/>
        <v>0</v>
      </c>
    </row>
    <row r="64" spans="1:8" hidden="1">
      <c r="A64" s="2">
        <f>DATA!A113</f>
        <v>60</v>
      </c>
      <c r="B64" s="11">
        <f>DATA!B113</f>
        <v>2044</v>
      </c>
      <c r="C64" s="11">
        <f>DATA!C113</f>
        <v>0</v>
      </c>
      <c r="D64" s="11">
        <f>DATA!D113</f>
        <v>0</v>
      </c>
      <c r="E64" s="11">
        <f>DATA!E113</f>
        <v>0</v>
      </c>
      <c r="F64" s="11">
        <f>DATA!F113</f>
        <v>0</v>
      </c>
      <c r="H64" s="14">
        <f t="shared" si="0"/>
        <v>0</v>
      </c>
    </row>
    <row r="65" spans="1:8" hidden="1">
      <c r="A65" s="2">
        <f>DATA!A114</f>
        <v>61</v>
      </c>
      <c r="B65" s="11">
        <f>DATA!B114</f>
        <v>2045</v>
      </c>
      <c r="C65" s="11">
        <f>DATA!C114</f>
        <v>0</v>
      </c>
      <c r="D65" s="11">
        <f>DATA!D114</f>
        <v>0</v>
      </c>
      <c r="E65" s="11">
        <f>DATA!E114</f>
        <v>0</v>
      </c>
      <c r="F65" s="11">
        <f>DATA!F114</f>
        <v>0</v>
      </c>
      <c r="H65" s="14">
        <f t="shared" si="0"/>
        <v>0</v>
      </c>
    </row>
    <row r="66" spans="1:8" hidden="1">
      <c r="A66" s="2">
        <f>DATA!A115</f>
        <v>62</v>
      </c>
      <c r="B66" s="11">
        <f>DATA!B115</f>
        <v>2046</v>
      </c>
      <c r="C66" s="11">
        <f>DATA!C115</f>
        <v>0</v>
      </c>
      <c r="D66" s="11">
        <f>DATA!D115</f>
        <v>0</v>
      </c>
      <c r="E66" s="11">
        <f>DATA!E115</f>
        <v>0</v>
      </c>
      <c r="F66" s="11">
        <f>DATA!F115</f>
        <v>0</v>
      </c>
      <c r="H66" s="14">
        <f t="shared" si="0"/>
        <v>0</v>
      </c>
    </row>
    <row r="67" spans="1:8" hidden="1">
      <c r="A67" s="2">
        <f>DATA!A116</f>
        <v>63</v>
      </c>
      <c r="B67" s="11">
        <f>DATA!B116</f>
        <v>2047</v>
      </c>
      <c r="C67" s="11">
        <f>DATA!C116</f>
        <v>0</v>
      </c>
      <c r="D67" s="11">
        <f>DATA!D116</f>
        <v>0</v>
      </c>
      <c r="E67" s="11">
        <f>DATA!E116</f>
        <v>0</v>
      </c>
      <c r="F67" s="11">
        <f>DATA!F116</f>
        <v>0</v>
      </c>
      <c r="H67" s="14">
        <f t="shared" si="0"/>
        <v>0</v>
      </c>
    </row>
    <row r="68" spans="1:8" hidden="1">
      <c r="A68" s="2">
        <f>DATA!A117</f>
        <v>64</v>
      </c>
      <c r="B68" s="11">
        <f>DATA!B117</f>
        <v>2048</v>
      </c>
      <c r="C68" s="11">
        <f>DATA!C117</f>
        <v>0</v>
      </c>
      <c r="D68" s="11">
        <f>DATA!D117</f>
        <v>0</v>
      </c>
      <c r="E68" s="11">
        <f>DATA!E117</f>
        <v>0</v>
      </c>
      <c r="F68" s="11">
        <f>DATA!F117</f>
        <v>0</v>
      </c>
      <c r="H68" s="14">
        <f t="shared" si="0"/>
        <v>0</v>
      </c>
    </row>
    <row r="69" spans="1:8" hidden="1">
      <c r="A69" s="2">
        <f>DATA!A118</f>
        <v>65</v>
      </c>
      <c r="B69" s="11">
        <f>DATA!B118</f>
        <v>2049</v>
      </c>
      <c r="C69" s="11">
        <f>DATA!C118</f>
        <v>0</v>
      </c>
      <c r="D69" s="11">
        <f>DATA!D118</f>
        <v>0</v>
      </c>
      <c r="E69" s="11">
        <f>DATA!E118</f>
        <v>0</v>
      </c>
      <c r="F69" s="11">
        <f>DATA!F118</f>
        <v>0</v>
      </c>
      <c r="H69" s="14">
        <f t="shared" ref="H69:H104" si="1">IF(C69=0,0,"D")</f>
        <v>0</v>
      </c>
    </row>
    <row r="70" spans="1:8" hidden="1">
      <c r="A70" s="2">
        <f>DATA!A119</f>
        <v>66</v>
      </c>
      <c r="B70" s="11">
        <f>DATA!B119</f>
        <v>2050</v>
      </c>
      <c r="C70" s="11">
        <f>DATA!C119</f>
        <v>0</v>
      </c>
      <c r="D70" s="11">
        <f>DATA!D119</f>
        <v>0</v>
      </c>
      <c r="E70" s="11">
        <f>DATA!E119</f>
        <v>0</v>
      </c>
      <c r="F70" s="11">
        <f>DATA!F119</f>
        <v>0</v>
      </c>
      <c r="H70" s="14">
        <f t="shared" si="1"/>
        <v>0</v>
      </c>
    </row>
    <row r="71" spans="1:8" hidden="1">
      <c r="A71" s="2">
        <f>DATA!A120</f>
        <v>67</v>
      </c>
      <c r="B71" s="11">
        <f>DATA!B120</f>
        <v>2051</v>
      </c>
      <c r="C71" s="11">
        <f>DATA!C120</f>
        <v>0</v>
      </c>
      <c r="D71" s="11">
        <f>DATA!D120</f>
        <v>0</v>
      </c>
      <c r="E71" s="11">
        <f>DATA!E120</f>
        <v>0</v>
      </c>
      <c r="F71" s="11">
        <f>DATA!F120</f>
        <v>0</v>
      </c>
      <c r="H71" s="14">
        <f t="shared" si="1"/>
        <v>0</v>
      </c>
    </row>
    <row r="72" spans="1:8" hidden="1">
      <c r="A72" s="2">
        <f>DATA!A121</f>
        <v>68</v>
      </c>
      <c r="B72" s="11">
        <f>DATA!B121</f>
        <v>2052</v>
      </c>
      <c r="C72" s="11">
        <f>DATA!C121</f>
        <v>0</v>
      </c>
      <c r="D72" s="11">
        <f>DATA!D121</f>
        <v>0</v>
      </c>
      <c r="E72" s="11">
        <f>DATA!E121</f>
        <v>0</v>
      </c>
      <c r="F72" s="11">
        <f>DATA!F121</f>
        <v>0</v>
      </c>
      <c r="H72" s="14">
        <f t="shared" si="1"/>
        <v>0</v>
      </c>
    </row>
    <row r="73" spans="1:8" hidden="1">
      <c r="A73" s="2">
        <f>DATA!A122</f>
        <v>69</v>
      </c>
      <c r="B73" s="11">
        <f>DATA!B122</f>
        <v>2053</v>
      </c>
      <c r="C73" s="11">
        <f>DATA!C122</f>
        <v>0</v>
      </c>
      <c r="D73" s="11">
        <f>DATA!D122</f>
        <v>0</v>
      </c>
      <c r="E73" s="11">
        <f>DATA!E122</f>
        <v>0</v>
      </c>
      <c r="F73" s="11">
        <f>DATA!F122</f>
        <v>0</v>
      </c>
      <c r="H73" s="14">
        <f t="shared" si="1"/>
        <v>0</v>
      </c>
    </row>
    <row r="74" spans="1:8" hidden="1">
      <c r="A74" s="2">
        <f>DATA!A123</f>
        <v>70</v>
      </c>
      <c r="B74" s="11">
        <f>DATA!B123</f>
        <v>2054</v>
      </c>
      <c r="C74" s="11">
        <f>DATA!C123</f>
        <v>0</v>
      </c>
      <c r="D74" s="11">
        <f>DATA!D123</f>
        <v>0</v>
      </c>
      <c r="E74" s="11">
        <f>DATA!E123</f>
        <v>0</v>
      </c>
      <c r="F74" s="11">
        <f>DATA!F123</f>
        <v>0</v>
      </c>
      <c r="H74" s="14">
        <f t="shared" si="1"/>
        <v>0</v>
      </c>
    </row>
    <row r="75" spans="1:8" hidden="1">
      <c r="A75" s="2">
        <f>DATA!A124</f>
        <v>71</v>
      </c>
      <c r="B75" s="11">
        <f>DATA!B124</f>
        <v>2055</v>
      </c>
      <c r="C75" s="11">
        <f>DATA!C124</f>
        <v>0</v>
      </c>
      <c r="D75" s="11">
        <f>DATA!D124</f>
        <v>0</v>
      </c>
      <c r="E75" s="11">
        <f>DATA!E124</f>
        <v>0</v>
      </c>
      <c r="F75" s="11">
        <f>DATA!F124</f>
        <v>0</v>
      </c>
      <c r="H75" s="14">
        <f t="shared" si="1"/>
        <v>0</v>
      </c>
    </row>
    <row r="76" spans="1:8" hidden="1">
      <c r="A76" s="2">
        <f>DATA!A125</f>
        <v>72</v>
      </c>
      <c r="B76" s="11">
        <f>DATA!B125</f>
        <v>2056</v>
      </c>
      <c r="C76" s="11">
        <f>DATA!C125</f>
        <v>0</v>
      </c>
      <c r="D76" s="11">
        <f>DATA!D125</f>
        <v>0</v>
      </c>
      <c r="E76" s="11">
        <f>DATA!E125</f>
        <v>0</v>
      </c>
      <c r="F76" s="11">
        <f>DATA!F125</f>
        <v>0</v>
      </c>
      <c r="H76" s="14">
        <f t="shared" si="1"/>
        <v>0</v>
      </c>
    </row>
    <row r="77" spans="1:8" hidden="1">
      <c r="A77" s="2">
        <f>DATA!A126</f>
        <v>73</v>
      </c>
      <c r="B77" s="11">
        <f>DATA!B126</f>
        <v>2057</v>
      </c>
      <c r="C77" s="11">
        <f>DATA!C126</f>
        <v>0</v>
      </c>
      <c r="D77" s="11">
        <f>DATA!D126</f>
        <v>0</v>
      </c>
      <c r="E77" s="11">
        <f>DATA!E126</f>
        <v>0</v>
      </c>
      <c r="F77" s="11">
        <f>DATA!F126</f>
        <v>0</v>
      </c>
      <c r="H77" s="14">
        <f t="shared" si="1"/>
        <v>0</v>
      </c>
    </row>
    <row r="78" spans="1:8" hidden="1">
      <c r="A78" s="2">
        <f>DATA!A127</f>
        <v>74</v>
      </c>
      <c r="B78" s="11">
        <f>DATA!B127</f>
        <v>2058</v>
      </c>
      <c r="C78" s="11">
        <f>DATA!C127</f>
        <v>0</v>
      </c>
      <c r="D78" s="11">
        <f>DATA!D127</f>
        <v>0</v>
      </c>
      <c r="E78" s="11">
        <f>DATA!E127</f>
        <v>0</v>
      </c>
      <c r="F78" s="11">
        <f>DATA!F127</f>
        <v>0</v>
      </c>
      <c r="H78" s="14">
        <f t="shared" si="1"/>
        <v>0</v>
      </c>
    </row>
    <row r="79" spans="1:8" hidden="1">
      <c r="A79" s="2">
        <f>DATA!A128</f>
        <v>75</v>
      </c>
      <c r="B79" s="11">
        <f>DATA!B128</f>
        <v>2059</v>
      </c>
      <c r="C79" s="11">
        <f>DATA!C128</f>
        <v>0</v>
      </c>
      <c r="D79" s="11">
        <f>DATA!D128</f>
        <v>0</v>
      </c>
      <c r="E79" s="11">
        <f>DATA!E128</f>
        <v>0</v>
      </c>
      <c r="F79" s="11">
        <f>DATA!F128</f>
        <v>0</v>
      </c>
      <c r="H79" s="14">
        <f t="shared" si="1"/>
        <v>0</v>
      </c>
    </row>
    <row r="80" spans="1:8" hidden="1">
      <c r="A80" s="2">
        <f>DATA!A129</f>
        <v>76</v>
      </c>
      <c r="B80" s="11">
        <f>DATA!B129</f>
        <v>2060</v>
      </c>
      <c r="C80" s="11">
        <f>DATA!C129</f>
        <v>0</v>
      </c>
      <c r="D80" s="11">
        <f>DATA!D129</f>
        <v>0</v>
      </c>
      <c r="E80" s="11">
        <f>DATA!E129</f>
        <v>0</v>
      </c>
      <c r="F80" s="11">
        <f>DATA!F129</f>
        <v>0</v>
      </c>
      <c r="H80" s="14">
        <f t="shared" si="1"/>
        <v>0</v>
      </c>
    </row>
    <row r="81" spans="1:8" hidden="1">
      <c r="A81" s="2">
        <f>DATA!A130</f>
        <v>77</v>
      </c>
      <c r="B81" s="11">
        <f>DATA!B130</f>
        <v>2061</v>
      </c>
      <c r="C81" s="11">
        <f>DATA!C130</f>
        <v>0</v>
      </c>
      <c r="D81" s="11">
        <f>DATA!D130</f>
        <v>0</v>
      </c>
      <c r="E81" s="11">
        <f>DATA!E130</f>
        <v>0</v>
      </c>
      <c r="F81" s="11">
        <f>DATA!F130</f>
        <v>0</v>
      </c>
      <c r="H81" s="14">
        <f t="shared" si="1"/>
        <v>0</v>
      </c>
    </row>
    <row r="82" spans="1:8" hidden="1">
      <c r="A82" s="2">
        <f>DATA!A131</f>
        <v>78</v>
      </c>
      <c r="B82" s="11">
        <f>DATA!B131</f>
        <v>2062</v>
      </c>
      <c r="C82" s="11">
        <f>DATA!C131</f>
        <v>0</v>
      </c>
      <c r="D82" s="11">
        <f>DATA!D131</f>
        <v>0</v>
      </c>
      <c r="E82" s="11">
        <f>DATA!E131</f>
        <v>0</v>
      </c>
      <c r="F82" s="11">
        <f>DATA!F131</f>
        <v>0</v>
      </c>
      <c r="H82" s="14">
        <f t="shared" si="1"/>
        <v>0</v>
      </c>
    </row>
    <row r="83" spans="1:8" hidden="1">
      <c r="A83" s="2">
        <f>DATA!A132</f>
        <v>79</v>
      </c>
      <c r="B83" s="11">
        <f>DATA!B132</f>
        <v>2063</v>
      </c>
      <c r="C83" s="11">
        <f>DATA!C132</f>
        <v>0</v>
      </c>
      <c r="D83" s="11">
        <f>DATA!D132</f>
        <v>0</v>
      </c>
      <c r="E83" s="11">
        <f>DATA!E132</f>
        <v>0</v>
      </c>
      <c r="F83" s="11">
        <f>DATA!F132</f>
        <v>0</v>
      </c>
      <c r="H83" s="14">
        <f t="shared" si="1"/>
        <v>0</v>
      </c>
    </row>
    <row r="84" spans="1:8" hidden="1">
      <c r="A84" s="2">
        <f>DATA!A133</f>
        <v>80</v>
      </c>
      <c r="B84" s="11">
        <f>DATA!B133</f>
        <v>2064</v>
      </c>
      <c r="C84" s="11">
        <f>DATA!C133</f>
        <v>0</v>
      </c>
      <c r="D84" s="11">
        <f>DATA!D133</f>
        <v>0</v>
      </c>
      <c r="E84" s="11">
        <f>DATA!E133</f>
        <v>0</v>
      </c>
      <c r="F84" s="11">
        <f>DATA!F133</f>
        <v>0</v>
      </c>
      <c r="H84" s="14">
        <f t="shared" si="1"/>
        <v>0</v>
      </c>
    </row>
    <row r="85" spans="1:8" hidden="1">
      <c r="A85" s="2">
        <f>DATA!A134</f>
        <v>81</v>
      </c>
      <c r="B85" s="11">
        <f>DATA!B134</f>
        <v>2065</v>
      </c>
      <c r="C85" s="11">
        <f>DATA!C134</f>
        <v>0</v>
      </c>
      <c r="D85" s="11">
        <f>DATA!D134</f>
        <v>0</v>
      </c>
      <c r="E85" s="11">
        <f>DATA!E134</f>
        <v>0</v>
      </c>
      <c r="F85" s="11">
        <f>DATA!F134</f>
        <v>0</v>
      </c>
      <c r="H85" s="14">
        <f t="shared" si="1"/>
        <v>0</v>
      </c>
    </row>
    <row r="86" spans="1:8" hidden="1">
      <c r="A86" s="2">
        <f>DATA!A135</f>
        <v>82</v>
      </c>
      <c r="B86" s="11">
        <f>DATA!B135</f>
        <v>2066</v>
      </c>
      <c r="C86" s="11">
        <f>DATA!C135</f>
        <v>0</v>
      </c>
      <c r="D86" s="11">
        <f>DATA!D135</f>
        <v>0</v>
      </c>
      <c r="E86" s="11">
        <f>DATA!E135</f>
        <v>0</v>
      </c>
      <c r="F86" s="11">
        <f>DATA!F135</f>
        <v>0</v>
      </c>
      <c r="H86" s="14">
        <f t="shared" si="1"/>
        <v>0</v>
      </c>
    </row>
    <row r="87" spans="1:8" hidden="1">
      <c r="A87" s="2">
        <f>DATA!A136</f>
        <v>83</v>
      </c>
      <c r="B87" s="11">
        <f>DATA!B136</f>
        <v>2067</v>
      </c>
      <c r="C87" s="11">
        <f>DATA!C136</f>
        <v>0</v>
      </c>
      <c r="D87" s="11">
        <f>DATA!D136</f>
        <v>0</v>
      </c>
      <c r="E87" s="11">
        <f>DATA!E136</f>
        <v>0</v>
      </c>
      <c r="F87" s="11">
        <f>DATA!F136</f>
        <v>0</v>
      </c>
      <c r="H87" s="14">
        <f t="shared" si="1"/>
        <v>0</v>
      </c>
    </row>
    <row r="88" spans="1:8" hidden="1">
      <c r="A88" s="2">
        <f>DATA!A137</f>
        <v>84</v>
      </c>
      <c r="B88" s="11">
        <f>DATA!B137</f>
        <v>2068</v>
      </c>
      <c r="C88" s="11">
        <f>DATA!C137</f>
        <v>0</v>
      </c>
      <c r="D88" s="11">
        <f>DATA!D137</f>
        <v>0</v>
      </c>
      <c r="E88" s="11">
        <f>DATA!E137</f>
        <v>0</v>
      </c>
      <c r="F88" s="11">
        <f>DATA!F137</f>
        <v>0</v>
      </c>
      <c r="H88" s="14">
        <f t="shared" si="1"/>
        <v>0</v>
      </c>
    </row>
    <row r="89" spans="1:8" hidden="1">
      <c r="A89" s="2">
        <f>DATA!A138</f>
        <v>85</v>
      </c>
      <c r="B89" s="11">
        <f>DATA!B138</f>
        <v>2069</v>
      </c>
      <c r="C89" s="11">
        <f>DATA!C138</f>
        <v>0</v>
      </c>
      <c r="D89" s="11">
        <f>DATA!D138</f>
        <v>0</v>
      </c>
      <c r="E89" s="11">
        <f>DATA!E138</f>
        <v>0</v>
      </c>
      <c r="F89" s="11">
        <f>DATA!F138</f>
        <v>0</v>
      </c>
      <c r="H89" s="14">
        <f t="shared" si="1"/>
        <v>0</v>
      </c>
    </row>
    <row r="90" spans="1:8" hidden="1">
      <c r="A90" s="2">
        <f>DATA!A139</f>
        <v>86</v>
      </c>
      <c r="B90" s="11">
        <f>DATA!B139</f>
        <v>2070</v>
      </c>
      <c r="C90" s="11">
        <f>DATA!C139</f>
        <v>0</v>
      </c>
      <c r="D90" s="11">
        <f>DATA!D139</f>
        <v>0</v>
      </c>
      <c r="E90" s="11">
        <f>DATA!E139</f>
        <v>0</v>
      </c>
      <c r="F90" s="11">
        <f>DATA!F139</f>
        <v>0</v>
      </c>
      <c r="H90" s="14">
        <f t="shared" si="1"/>
        <v>0</v>
      </c>
    </row>
    <row r="91" spans="1:8" hidden="1">
      <c r="A91" s="2">
        <f>DATA!A140</f>
        <v>87</v>
      </c>
      <c r="B91" s="11">
        <f>DATA!B140</f>
        <v>2071</v>
      </c>
      <c r="C91" s="11">
        <f>DATA!C140</f>
        <v>0</v>
      </c>
      <c r="D91" s="11">
        <f>DATA!D140</f>
        <v>0</v>
      </c>
      <c r="E91" s="11">
        <f>DATA!E140</f>
        <v>0</v>
      </c>
      <c r="F91" s="11">
        <f>DATA!F140</f>
        <v>0</v>
      </c>
      <c r="H91" s="14">
        <f t="shared" si="1"/>
        <v>0</v>
      </c>
    </row>
    <row r="92" spans="1:8" hidden="1">
      <c r="A92" s="2">
        <f>DATA!A141</f>
        <v>88</v>
      </c>
      <c r="B92" s="11">
        <f>DATA!B141</f>
        <v>2072</v>
      </c>
      <c r="C92" s="11">
        <f>DATA!C141</f>
        <v>0</v>
      </c>
      <c r="D92" s="11">
        <f>DATA!D141</f>
        <v>0</v>
      </c>
      <c r="E92" s="11">
        <f>DATA!E141</f>
        <v>0</v>
      </c>
      <c r="F92" s="11">
        <f>DATA!F141</f>
        <v>0</v>
      </c>
      <c r="H92" s="14">
        <f t="shared" si="1"/>
        <v>0</v>
      </c>
    </row>
    <row r="93" spans="1:8" hidden="1">
      <c r="A93" s="2">
        <f>DATA!A142</f>
        <v>89</v>
      </c>
      <c r="B93" s="11">
        <f>DATA!B142</f>
        <v>2073</v>
      </c>
      <c r="C93" s="11">
        <f>DATA!C142</f>
        <v>0</v>
      </c>
      <c r="D93" s="11">
        <f>DATA!D142</f>
        <v>0</v>
      </c>
      <c r="E93" s="11">
        <f>DATA!E142</f>
        <v>0</v>
      </c>
      <c r="F93" s="11">
        <f>DATA!F142</f>
        <v>0</v>
      </c>
      <c r="H93" s="14">
        <f t="shared" si="1"/>
        <v>0</v>
      </c>
    </row>
    <row r="94" spans="1:8" hidden="1">
      <c r="A94" s="2">
        <f>DATA!A143</f>
        <v>90</v>
      </c>
      <c r="B94" s="11">
        <f>DATA!B143</f>
        <v>2074</v>
      </c>
      <c r="C94" s="11">
        <f>DATA!C143</f>
        <v>0</v>
      </c>
      <c r="D94" s="11">
        <f>DATA!D143</f>
        <v>0</v>
      </c>
      <c r="E94" s="11">
        <f>DATA!E143</f>
        <v>0</v>
      </c>
      <c r="F94" s="11">
        <f>DATA!F143</f>
        <v>0</v>
      </c>
      <c r="H94" s="14">
        <f t="shared" si="1"/>
        <v>0</v>
      </c>
    </row>
    <row r="95" spans="1:8" hidden="1">
      <c r="A95" s="2">
        <f>DATA!A144</f>
        <v>91</v>
      </c>
      <c r="B95" s="11">
        <f>DATA!B144</f>
        <v>2075</v>
      </c>
      <c r="C95" s="11">
        <f>DATA!C144</f>
        <v>0</v>
      </c>
      <c r="D95" s="11">
        <f>DATA!D144</f>
        <v>0</v>
      </c>
      <c r="E95" s="11">
        <f>DATA!E144</f>
        <v>0</v>
      </c>
      <c r="F95" s="11">
        <f>DATA!F144</f>
        <v>0</v>
      </c>
      <c r="H95" s="14">
        <f t="shared" si="1"/>
        <v>0</v>
      </c>
    </row>
    <row r="96" spans="1:8" hidden="1">
      <c r="A96" s="2">
        <f>DATA!A145</f>
        <v>92</v>
      </c>
      <c r="B96" s="11">
        <f>DATA!B145</f>
        <v>2076</v>
      </c>
      <c r="C96" s="11">
        <f>DATA!C145</f>
        <v>0</v>
      </c>
      <c r="D96" s="11">
        <f>DATA!D145</f>
        <v>0</v>
      </c>
      <c r="E96" s="11">
        <f>DATA!E145</f>
        <v>0</v>
      </c>
      <c r="F96" s="11">
        <f>DATA!F145</f>
        <v>0</v>
      </c>
      <c r="H96" s="14">
        <f t="shared" si="1"/>
        <v>0</v>
      </c>
    </row>
    <row r="97" spans="1:8" hidden="1">
      <c r="A97" s="2">
        <f>DATA!A146</f>
        <v>93</v>
      </c>
      <c r="B97" s="11">
        <f>DATA!B146</f>
        <v>2077</v>
      </c>
      <c r="C97" s="11">
        <f>DATA!C146</f>
        <v>0</v>
      </c>
      <c r="D97" s="11">
        <f>DATA!D146</f>
        <v>0</v>
      </c>
      <c r="E97" s="11">
        <f>DATA!E146</f>
        <v>0</v>
      </c>
      <c r="F97" s="11">
        <f>DATA!F146</f>
        <v>0</v>
      </c>
      <c r="H97" s="14">
        <f t="shared" si="1"/>
        <v>0</v>
      </c>
    </row>
    <row r="98" spans="1:8" hidden="1">
      <c r="A98" s="2">
        <f>DATA!A147</f>
        <v>94</v>
      </c>
      <c r="B98" s="11">
        <f>DATA!B147</f>
        <v>2078</v>
      </c>
      <c r="C98" s="11">
        <f>DATA!C147</f>
        <v>0</v>
      </c>
      <c r="D98" s="11">
        <f>DATA!D147</f>
        <v>0</v>
      </c>
      <c r="E98" s="11">
        <f>DATA!E147</f>
        <v>0</v>
      </c>
      <c r="F98" s="11">
        <f>DATA!F147</f>
        <v>0</v>
      </c>
      <c r="H98" s="14">
        <f t="shared" si="1"/>
        <v>0</v>
      </c>
    </row>
    <row r="99" spans="1:8" hidden="1">
      <c r="A99" s="2">
        <f>DATA!A148</f>
        <v>95</v>
      </c>
      <c r="B99" s="11">
        <f>DATA!B148</f>
        <v>2079</v>
      </c>
      <c r="C99" s="11">
        <f>DATA!C148</f>
        <v>0</v>
      </c>
      <c r="D99" s="11">
        <f>DATA!D148</f>
        <v>0</v>
      </c>
      <c r="E99" s="11">
        <f>DATA!E148</f>
        <v>0</v>
      </c>
      <c r="F99" s="11">
        <f>DATA!F148</f>
        <v>0</v>
      </c>
      <c r="H99" s="14">
        <f t="shared" si="1"/>
        <v>0</v>
      </c>
    </row>
    <row r="100" spans="1:8" hidden="1">
      <c r="A100" s="2">
        <f>DATA!A149</f>
        <v>96</v>
      </c>
      <c r="B100" s="11">
        <f>DATA!B149</f>
        <v>2080</v>
      </c>
      <c r="C100" s="11">
        <f>DATA!C149</f>
        <v>0</v>
      </c>
      <c r="D100" s="11">
        <f>DATA!D149</f>
        <v>0</v>
      </c>
      <c r="E100" s="11">
        <f>DATA!E149</f>
        <v>0</v>
      </c>
      <c r="F100" s="11">
        <f>DATA!F149</f>
        <v>0</v>
      </c>
      <c r="H100" s="14">
        <f t="shared" si="1"/>
        <v>0</v>
      </c>
    </row>
    <row r="101" spans="1:8" hidden="1">
      <c r="A101" s="2">
        <f>DATA!A150</f>
        <v>97</v>
      </c>
      <c r="B101" s="11">
        <f>DATA!B150</f>
        <v>2081</v>
      </c>
      <c r="C101" s="11">
        <f>DATA!C150</f>
        <v>0</v>
      </c>
      <c r="D101" s="11">
        <f>DATA!D150</f>
        <v>0</v>
      </c>
      <c r="E101" s="11">
        <f>DATA!E150</f>
        <v>0</v>
      </c>
      <c r="F101" s="11">
        <f>DATA!F150</f>
        <v>0</v>
      </c>
      <c r="H101" s="14">
        <f t="shared" si="1"/>
        <v>0</v>
      </c>
    </row>
    <row r="102" spans="1:8" hidden="1">
      <c r="A102" s="2">
        <f>DATA!A151</f>
        <v>98</v>
      </c>
      <c r="B102" s="11">
        <f>DATA!B151</f>
        <v>2082</v>
      </c>
      <c r="C102" s="11">
        <f>DATA!C151</f>
        <v>0</v>
      </c>
      <c r="D102" s="11">
        <f>DATA!D151</f>
        <v>0</v>
      </c>
      <c r="E102" s="11">
        <f>DATA!E151</f>
        <v>0</v>
      </c>
      <c r="F102" s="11">
        <f>DATA!F151</f>
        <v>0</v>
      </c>
      <c r="H102" s="14">
        <f t="shared" si="1"/>
        <v>0</v>
      </c>
    </row>
    <row r="103" spans="1:8" hidden="1">
      <c r="A103" s="2">
        <f>DATA!A152</f>
        <v>99</v>
      </c>
      <c r="B103" s="11">
        <f>DATA!B152</f>
        <v>2083</v>
      </c>
      <c r="C103" s="11">
        <f>DATA!C152</f>
        <v>0</v>
      </c>
      <c r="D103" s="11">
        <f>DATA!D152</f>
        <v>0</v>
      </c>
      <c r="E103" s="11">
        <f>DATA!E152</f>
        <v>0</v>
      </c>
      <c r="F103" s="11">
        <f>DATA!F152</f>
        <v>0</v>
      </c>
      <c r="H103" s="14">
        <f t="shared" si="1"/>
        <v>0</v>
      </c>
    </row>
    <row r="104" spans="1:8" hidden="1">
      <c r="A104" s="2">
        <f>DATA!A153</f>
        <v>100</v>
      </c>
      <c r="B104" s="11">
        <f>DATA!B153</f>
        <v>2084</v>
      </c>
      <c r="C104" s="11">
        <f>DATA!C153</f>
        <v>0</v>
      </c>
      <c r="D104" s="11">
        <f>DATA!D153</f>
        <v>0</v>
      </c>
      <c r="E104" s="11">
        <f>DATA!E153</f>
        <v>0</v>
      </c>
      <c r="F104" s="11">
        <f>DATA!F153</f>
        <v>0</v>
      </c>
      <c r="H104" s="15">
        <f t="shared" si="1"/>
        <v>0</v>
      </c>
    </row>
  </sheetData>
  <autoFilter ref="H3:H104">
    <filterColumn colId="0">
      <filters>
        <filter val="D"/>
      </filters>
    </filterColumn>
  </autoFilter>
  <mergeCells count="1">
    <mergeCell ref="H1:H2"/>
  </mergeCells>
  <hyperlinks>
    <hyperlink ref="J1" location="Navigation!A1" display="=Navigation!$A$1"/>
  </hyperlinks>
  <pageMargins left="0.70866141732283472" right="0.70866141732283472" top="0.59055118110236227" bottom="0.39370078740157483" header="0.31496062992125984" footer="0.31496062992125984"/>
  <pageSetup paperSize="9" fitToHeight="2"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O113"/>
  <sheetViews>
    <sheetView showGridLines="0" workbookViewId="0">
      <selection activeCell="F42" sqref="F42"/>
    </sheetView>
  </sheetViews>
  <sheetFormatPr baseColWidth="10" defaultRowHeight="13.5"/>
  <cols>
    <col min="1" max="1" width="7.75" customWidth="1"/>
    <col min="2" max="2" width="11.25" hidden="1" customWidth="1"/>
    <col min="3" max="3" width="4.25" customWidth="1"/>
    <col min="10" max="10" width="8.125" customWidth="1"/>
    <col min="14" max="14" width="22.25" customWidth="1"/>
  </cols>
  <sheetData>
    <row r="1" spans="1:15" ht="19.5" thickBot="1">
      <c r="A1" s="22" t="s">
        <v>15</v>
      </c>
      <c r="B1" s="20"/>
      <c r="C1" s="21"/>
      <c r="D1" s="21"/>
      <c r="E1" s="21"/>
      <c r="F1" s="21"/>
      <c r="G1" s="21"/>
      <c r="H1" s="21"/>
      <c r="I1" s="21"/>
      <c r="J1" s="21"/>
      <c r="K1" s="21"/>
      <c r="L1" s="105" t="s">
        <v>23</v>
      </c>
      <c r="N1" s="67" t="str">
        <f>Navigation!$A$1</f>
        <v>Curse of the Traveller</v>
      </c>
      <c r="O1" s="68"/>
    </row>
    <row r="2" spans="1:15">
      <c r="A2" s="22" t="s">
        <v>33</v>
      </c>
      <c r="B2" s="20"/>
      <c r="C2" s="21"/>
      <c r="D2" s="21"/>
      <c r="E2" s="21"/>
      <c r="F2" s="21"/>
      <c r="G2" s="21"/>
      <c r="H2" s="21"/>
      <c r="I2" s="21"/>
      <c r="J2" s="21"/>
      <c r="K2" s="21"/>
      <c r="L2" s="105"/>
    </row>
    <row r="3" spans="1:15">
      <c r="A3" s="22" t="s">
        <v>16</v>
      </c>
      <c r="B3" s="20"/>
      <c r="C3" s="21"/>
      <c r="D3" s="21"/>
      <c r="E3" s="21"/>
      <c r="F3" s="21"/>
      <c r="G3" s="21"/>
      <c r="H3" s="21"/>
      <c r="I3" s="21"/>
      <c r="J3" s="21"/>
      <c r="K3" s="21"/>
      <c r="L3" s="105"/>
    </row>
    <row r="4" spans="1:15">
      <c r="A4" s="22" t="s">
        <v>17</v>
      </c>
      <c r="B4" s="20"/>
      <c r="C4" s="21"/>
      <c r="D4" s="21"/>
      <c r="E4" s="21"/>
      <c r="F4" s="21"/>
      <c r="G4" s="21"/>
      <c r="H4" s="21"/>
      <c r="I4" s="21"/>
      <c r="J4" s="21"/>
      <c r="K4" s="21"/>
      <c r="L4" s="105"/>
    </row>
    <row r="5" spans="1:15">
      <c r="A5" s="22" t="s">
        <v>18</v>
      </c>
      <c r="B5" s="20"/>
      <c r="C5" s="21"/>
      <c r="D5" s="21"/>
      <c r="E5" s="21"/>
      <c r="F5" s="21"/>
      <c r="G5" s="21"/>
      <c r="H5" s="21"/>
      <c r="I5" s="21"/>
      <c r="J5" s="21"/>
      <c r="K5" s="21"/>
      <c r="L5" s="105"/>
    </row>
    <row r="6" spans="1:15">
      <c r="A6" s="21"/>
      <c r="B6" s="20"/>
      <c r="C6" s="21"/>
      <c r="D6" s="21"/>
      <c r="E6" s="21"/>
      <c r="F6" s="21"/>
      <c r="G6" s="21"/>
      <c r="H6" s="21"/>
      <c r="I6" s="21"/>
      <c r="J6" s="21"/>
      <c r="K6" s="21"/>
      <c r="L6" s="105"/>
    </row>
    <row r="7" spans="1:15" ht="19.5">
      <c r="A7" s="20"/>
      <c r="B7" s="20"/>
      <c r="C7" s="20"/>
      <c r="D7" s="16">
        <v>4</v>
      </c>
      <c r="E7" s="20"/>
      <c r="F7" s="20"/>
      <c r="G7" s="20"/>
      <c r="H7" s="20"/>
      <c r="I7" s="20"/>
      <c r="J7" s="20"/>
      <c r="K7" s="20"/>
      <c r="L7" s="105"/>
    </row>
    <row r="8" spans="1:15">
      <c r="A8" s="20"/>
      <c r="B8" s="20"/>
      <c r="C8" s="20"/>
      <c r="D8" s="20"/>
      <c r="E8" s="20"/>
      <c r="F8" s="20"/>
      <c r="G8" s="20"/>
      <c r="H8" s="20"/>
      <c r="I8" s="20"/>
      <c r="J8" s="20"/>
      <c r="K8" s="20"/>
      <c r="L8" s="105"/>
    </row>
    <row r="9" spans="1:15">
      <c r="A9" s="17" t="s">
        <v>82</v>
      </c>
      <c r="J9" s="23" t="str">
        <f>DATA!C9</f>
        <v>Tony Aronson</v>
      </c>
      <c r="L9" s="105"/>
    </row>
    <row r="10" spans="1:15">
      <c r="L10" s="105"/>
    </row>
    <row r="11" spans="1:15" ht="27">
      <c r="B11" s="11"/>
      <c r="D11" s="12" t="str">
        <f>IF(D$7=1,calc!Q4,IF(D$7=2,calc!R4,IF(D$7=3,calc!S4,IF(D$7=4,calc!T4,0))))</f>
        <v>change in continent</v>
      </c>
      <c r="L11" s="106"/>
    </row>
    <row r="12" spans="1:15">
      <c r="A12" s="11" t="str">
        <f>DATA!B51</f>
        <v>Year</v>
      </c>
      <c r="B12" s="11"/>
      <c r="C12" s="11" t="str">
        <f>calc!K4</f>
        <v>Age</v>
      </c>
      <c r="D12" s="11"/>
      <c r="L12" s="13" t="s">
        <v>14</v>
      </c>
    </row>
    <row r="13" spans="1:15">
      <c r="A13" s="11">
        <f>DATA!B53</f>
        <v>1984</v>
      </c>
      <c r="B13" s="11">
        <f>calc!J6</f>
        <v>0</v>
      </c>
      <c r="C13" s="2">
        <f>DATA!A53</f>
        <v>0</v>
      </c>
      <c r="D13" s="11">
        <f>IF(D$7=1,calc!Q6,IF(D$7=2,calc!R6,IF(D$7=3,calc!S6,IF(D$7=4,calc!T6,0))))</f>
        <v>0</v>
      </c>
      <c r="L13" s="14" t="str">
        <f>IF(B12+B13&gt;7,0,"D")</f>
        <v>D</v>
      </c>
    </row>
    <row r="14" spans="1:15">
      <c r="A14" s="11">
        <f>DATA!B54</f>
        <v>1985</v>
      </c>
      <c r="B14" s="11">
        <f>calc!J7+B13</f>
        <v>0</v>
      </c>
      <c r="C14" s="2">
        <f>DATA!A54</f>
        <v>1</v>
      </c>
      <c r="D14" s="11">
        <f>IF(D$7=1,calc!Q7,IF(D$7=2,calc!R7,IF(D$7=3,calc!S7,IF(D$7=4,calc!T7,0))))</f>
        <v>0</v>
      </c>
      <c r="L14" s="14" t="str">
        <f t="shared" ref="L14:L77" si="0">IF(B13+B14&gt;7,0,"D")</f>
        <v>D</v>
      </c>
    </row>
    <row r="15" spans="1:15">
      <c r="A15" s="11">
        <f>DATA!B55</f>
        <v>1986</v>
      </c>
      <c r="B15" s="11">
        <f>calc!J8+B14</f>
        <v>0</v>
      </c>
      <c r="C15" s="2">
        <f>DATA!A55</f>
        <v>2</v>
      </c>
      <c r="D15" s="11">
        <f>IF(D$7=1,calc!Q8,IF(D$7=2,calc!R8,IF(D$7=3,calc!S8,IF(D$7=4,calc!T8,0))))</f>
        <v>0</v>
      </c>
      <c r="L15" s="14" t="str">
        <f t="shared" si="0"/>
        <v>D</v>
      </c>
    </row>
    <row r="16" spans="1:15">
      <c r="A16" s="11">
        <f>DATA!B56</f>
        <v>1987</v>
      </c>
      <c r="B16" s="11">
        <f>calc!J9+B15</f>
        <v>0</v>
      </c>
      <c r="C16" s="2">
        <f>DATA!A56</f>
        <v>3</v>
      </c>
      <c r="D16" s="11">
        <f>IF(D$7=1,calc!Q9,IF(D$7=2,calc!R9,IF(D$7=3,calc!S9,IF(D$7=4,calc!T9,0))))</f>
        <v>0</v>
      </c>
      <c r="L16" s="14" t="str">
        <f t="shared" si="0"/>
        <v>D</v>
      </c>
    </row>
    <row r="17" spans="1:12">
      <c r="A17" s="11">
        <f>DATA!B57</f>
        <v>1988</v>
      </c>
      <c r="B17" s="11">
        <f>calc!J10+B16</f>
        <v>0</v>
      </c>
      <c r="C17" s="2">
        <f>DATA!A57</f>
        <v>4</v>
      </c>
      <c r="D17" s="11">
        <f>IF(D$7=1,calc!Q10,IF(D$7=2,calc!R10,IF(D$7=3,calc!S10,IF(D$7=4,calc!T10,0))))</f>
        <v>0</v>
      </c>
      <c r="L17" s="14" t="str">
        <f t="shared" si="0"/>
        <v>D</v>
      </c>
    </row>
    <row r="18" spans="1:12">
      <c r="A18" s="11">
        <f>DATA!B58</f>
        <v>1989</v>
      </c>
      <c r="B18" s="11">
        <f>calc!J11+B17</f>
        <v>0</v>
      </c>
      <c r="C18" s="2">
        <f>DATA!A58</f>
        <v>5</v>
      </c>
      <c r="D18" s="11">
        <f>IF(D$7=1,calc!Q11,IF(D$7=2,calc!R11,IF(D$7=3,calc!S11,IF(D$7=4,calc!T11,0))))</f>
        <v>0</v>
      </c>
      <c r="L18" s="14" t="str">
        <f t="shared" si="0"/>
        <v>D</v>
      </c>
    </row>
    <row r="19" spans="1:12">
      <c r="A19" s="11">
        <f>DATA!B59</f>
        <v>1990</v>
      </c>
      <c r="B19" s="11">
        <f>calc!J12+B18</f>
        <v>0</v>
      </c>
      <c r="C19" s="2">
        <f>DATA!A59</f>
        <v>6</v>
      </c>
      <c r="D19" s="11">
        <f>IF(D$7=1,calc!Q12,IF(D$7=2,calc!R12,IF(D$7=3,calc!S12,IF(D$7=4,calc!T12,0))))</f>
        <v>0</v>
      </c>
      <c r="L19" s="14" t="str">
        <f t="shared" si="0"/>
        <v>D</v>
      </c>
    </row>
    <row r="20" spans="1:12">
      <c r="A20" s="11">
        <f>DATA!B60</f>
        <v>1991</v>
      </c>
      <c r="B20" s="11">
        <f>calc!J13+B19</f>
        <v>0</v>
      </c>
      <c r="C20" s="2">
        <f>DATA!A60</f>
        <v>7</v>
      </c>
      <c r="D20" s="11">
        <f>IF(D$7=1,calc!Q13,IF(D$7=2,calc!R13,IF(D$7=3,calc!S13,IF(D$7=4,calc!T13,0))))</f>
        <v>0</v>
      </c>
      <c r="L20" s="14" t="str">
        <f t="shared" si="0"/>
        <v>D</v>
      </c>
    </row>
    <row r="21" spans="1:12">
      <c r="A21" s="11">
        <f>DATA!B61</f>
        <v>1992</v>
      </c>
      <c r="B21" s="11">
        <f>calc!J14+B20</f>
        <v>0</v>
      </c>
      <c r="C21" s="2">
        <f>DATA!A61</f>
        <v>8</v>
      </c>
      <c r="D21" s="11">
        <f>IF(D$7=1,calc!Q14,IF(D$7=2,calc!R14,IF(D$7=3,calc!S14,IF(D$7=4,calc!T14,0))))</f>
        <v>0</v>
      </c>
      <c r="L21" s="14" t="str">
        <f t="shared" si="0"/>
        <v>D</v>
      </c>
    </row>
    <row r="22" spans="1:12">
      <c r="A22" s="11">
        <f>DATA!B62</f>
        <v>1993</v>
      </c>
      <c r="B22" s="11">
        <f>calc!J15+B21</f>
        <v>0</v>
      </c>
      <c r="C22" s="2">
        <f>DATA!A62</f>
        <v>9</v>
      </c>
      <c r="D22" s="11">
        <f>IF(D$7=1,calc!Q15,IF(D$7=2,calc!R15,IF(D$7=3,calc!S15,IF(D$7=4,calc!T15,0))))</f>
        <v>0</v>
      </c>
      <c r="L22" s="14" t="str">
        <f t="shared" si="0"/>
        <v>D</v>
      </c>
    </row>
    <row r="23" spans="1:12">
      <c r="A23" s="11">
        <f>DATA!B63</f>
        <v>1994</v>
      </c>
      <c r="B23" s="11">
        <f>calc!J16+B22</f>
        <v>0</v>
      </c>
      <c r="C23" s="2">
        <f>DATA!A63</f>
        <v>10</v>
      </c>
      <c r="D23" s="11">
        <f>IF(D$7=1,calc!Q16,IF(D$7=2,calc!R16,IF(D$7=3,calc!S16,IF(D$7=4,calc!T16,0))))</f>
        <v>1</v>
      </c>
      <c r="L23" s="14" t="str">
        <f t="shared" si="0"/>
        <v>D</v>
      </c>
    </row>
    <row r="24" spans="1:12">
      <c r="A24" s="11">
        <f>DATA!B64</f>
        <v>1995</v>
      </c>
      <c r="B24" s="11">
        <f>calc!J17+B23</f>
        <v>0</v>
      </c>
      <c r="C24" s="2">
        <f>DATA!A64</f>
        <v>11</v>
      </c>
      <c r="D24" s="11">
        <f>IF(D$7=1,calc!Q17,IF(D$7=2,calc!R17,IF(D$7=3,calc!S17,IF(D$7=4,calc!T17,0))))</f>
        <v>1</v>
      </c>
      <c r="L24" s="14" t="str">
        <f t="shared" si="0"/>
        <v>D</v>
      </c>
    </row>
    <row r="25" spans="1:12">
      <c r="A25" s="11">
        <f>DATA!B65</f>
        <v>1996</v>
      </c>
      <c r="B25" s="11">
        <f>calc!J18+B24</f>
        <v>0</v>
      </c>
      <c r="C25" s="2">
        <f>DATA!A65</f>
        <v>12</v>
      </c>
      <c r="D25" s="11">
        <f>IF(D$7=1,calc!Q18,IF(D$7=2,calc!R18,IF(D$7=3,calc!S18,IF(D$7=4,calc!T18,0))))</f>
        <v>1</v>
      </c>
      <c r="L25" s="14" t="str">
        <f t="shared" si="0"/>
        <v>D</v>
      </c>
    </row>
    <row r="26" spans="1:12">
      <c r="A26" s="11">
        <f>DATA!B66</f>
        <v>1997</v>
      </c>
      <c r="B26" s="11">
        <f>calc!J19+B25</f>
        <v>0</v>
      </c>
      <c r="C26" s="2">
        <f>DATA!A66</f>
        <v>13</v>
      </c>
      <c r="D26" s="11">
        <f>IF(D$7=1,calc!Q19,IF(D$7=2,calc!R19,IF(D$7=3,calc!S19,IF(D$7=4,calc!T19,0))))</f>
        <v>1</v>
      </c>
      <c r="L26" s="14" t="str">
        <f t="shared" si="0"/>
        <v>D</v>
      </c>
    </row>
    <row r="27" spans="1:12">
      <c r="A27" s="11">
        <f>DATA!B67</f>
        <v>1998</v>
      </c>
      <c r="B27" s="11">
        <f>calc!J20+B26</f>
        <v>0</v>
      </c>
      <c r="C27" s="2">
        <f>DATA!A67</f>
        <v>14</v>
      </c>
      <c r="D27" s="11">
        <f>IF(D$7=1,calc!Q20,IF(D$7=2,calc!R20,IF(D$7=3,calc!S20,IF(D$7=4,calc!T20,0))))</f>
        <v>1</v>
      </c>
      <c r="L27" s="14" t="str">
        <f t="shared" si="0"/>
        <v>D</v>
      </c>
    </row>
    <row r="28" spans="1:12">
      <c r="A28" s="11">
        <f>DATA!B68</f>
        <v>1999</v>
      </c>
      <c r="B28" s="11">
        <f>calc!J21+B27</f>
        <v>0</v>
      </c>
      <c r="C28" s="2">
        <f>DATA!A68</f>
        <v>15</v>
      </c>
      <c r="D28" s="11">
        <f>IF(D$7=1,calc!Q21,IF(D$7=2,calc!R21,IF(D$7=3,calc!S21,IF(D$7=4,calc!T21,0))))</f>
        <v>1</v>
      </c>
      <c r="L28" s="14" t="str">
        <f t="shared" si="0"/>
        <v>D</v>
      </c>
    </row>
    <row r="29" spans="1:12">
      <c r="A29" s="11">
        <f>DATA!B69</f>
        <v>2000</v>
      </c>
      <c r="B29" s="11">
        <f>calc!J22+B28</f>
        <v>0</v>
      </c>
      <c r="C29" s="2">
        <f>DATA!A69</f>
        <v>16</v>
      </c>
      <c r="D29" s="11">
        <f>IF(D$7=1,calc!Q22,IF(D$7=2,calc!R22,IF(D$7=3,calc!S22,IF(D$7=4,calc!T22,0))))</f>
        <v>1</v>
      </c>
      <c r="L29" s="14" t="str">
        <f t="shared" si="0"/>
        <v>D</v>
      </c>
    </row>
    <row r="30" spans="1:12">
      <c r="A30" s="11">
        <f>DATA!B70</f>
        <v>2001</v>
      </c>
      <c r="B30" s="11">
        <f>calc!J23+B29</f>
        <v>0</v>
      </c>
      <c r="C30" s="2">
        <f>DATA!A70</f>
        <v>17</v>
      </c>
      <c r="D30" s="11">
        <f>IF(D$7=1,calc!Q23,IF(D$7=2,calc!R23,IF(D$7=3,calc!S23,IF(D$7=4,calc!T23,0))))</f>
        <v>1</v>
      </c>
      <c r="L30" s="14" t="str">
        <f t="shared" si="0"/>
        <v>D</v>
      </c>
    </row>
    <row r="31" spans="1:12">
      <c r="A31" s="11">
        <f>DATA!B71</f>
        <v>2002</v>
      </c>
      <c r="B31" s="11">
        <f>calc!J24+B30</f>
        <v>0</v>
      </c>
      <c r="C31" s="2">
        <f>DATA!A71</f>
        <v>18</v>
      </c>
      <c r="D31" s="11">
        <f>IF(D$7=1,calc!Q24,IF(D$7=2,calc!R24,IF(D$7=3,calc!S24,IF(D$7=4,calc!T24,0))))</f>
        <v>2</v>
      </c>
      <c r="L31" s="14" t="str">
        <f t="shared" si="0"/>
        <v>D</v>
      </c>
    </row>
    <row r="32" spans="1:12">
      <c r="A32" s="11">
        <f>DATA!B72</f>
        <v>2003</v>
      </c>
      <c r="B32" s="11">
        <f>calc!J25+B31</f>
        <v>0</v>
      </c>
      <c r="C32" s="2">
        <f>DATA!A72</f>
        <v>19</v>
      </c>
      <c r="D32" s="11">
        <f>IF(D$7=1,calc!Q25,IF(D$7=2,calc!R25,IF(D$7=3,calc!S25,IF(D$7=4,calc!T25,0))))</f>
        <v>3</v>
      </c>
      <c r="L32" s="14" t="str">
        <f t="shared" si="0"/>
        <v>D</v>
      </c>
    </row>
    <row r="33" spans="1:12">
      <c r="A33" s="11">
        <f>DATA!B73</f>
        <v>2004</v>
      </c>
      <c r="B33" s="11">
        <f>calc!J26+B32</f>
        <v>0</v>
      </c>
      <c r="C33" s="2">
        <f>DATA!A73</f>
        <v>20</v>
      </c>
      <c r="D33" s="11">
        <f>IF(D$7=1,calc!Q26,IF(D$7=2,calc!R26,IF(D$7=3,calc!S26,IF(D$7=4,calc!T26,0))))</f>
        <v>4</v>
      </c>
      <c r="L33" s="14" t="str">
        <f t="shared" si="0"/>
        <v>D</v>
      </c>
    </row>
    <row r="34" spans="1:12">
      <c r="A34" s="11">
        <f>DATA!B74</f>
        <v>2005</v>
      </c>
      <c r="B34" s="11">
        <f>calc!J27+B33</f>
        <v>0</v>
      </c>
      <c r="C34" s="2">
        <f>DATA!A74</f>
        <v>21</v>
      </c>
      <c r="D34" s="11">
        <f>IF(D$7=1,calc!Q27,IF(D$7=2,calc!R27,IF(D$7=3,calc!S27,IF(D$7=4,calc!T27,0))))</f>
        <v>4</v>
      </c>
      <c r="L34" s="14" t="str">
        <f t="shared" si="0"/>
        <v>D</v>
      </c>
    </row>
    <row r="35" spans="1:12">
      <c r="A35" s="11">
        <f>DATA!B75</f>
        <v>2006</v>
      </c>
      <c r="B35" s="11">
        <f>calc!J28+B34</f>
        <v>0</v>
      </c>
      <c r="C35" s="2">
        <f>DATA!A75</f>
        <v>22</v>
      </c>
      <c r="D35" s="11">
        <f>IF(D$7=1,calc!Q28,IF(D$7=2,calc!R28,IF(D$7=3,calc!S28,IF(D$7=4,calc!T28,0))))</f>
        <v>4</v>
      </c>
      <c r="L35" s="14" t="str">
        <f t="shared" si="0"/>
        <v>D</v>
      </c>
    </row>
    <row r="36" spans="1:12">
      <c r="A36" s="11">
        <f>DATA!B76</f>
        <v>2007</v>
      </c>
      <c r="B36" s="11">
        <f>calc!J29+B35</f>
        <v>0</v>
      </c>
      <c r="C36" s="2">
        <f>DATA!A76</f>
        <v>23</v>
      </c>
      <c r="D36" s="11">
        <f>IF(D$7=1,calc!Q29,IF(D$7=2,calc!R29,IF(D$7=3,calc!S29,IF(D$7=4,calc!T29,0))))</f>
        <v>5</v>
      </c>
      <c r="L36" s="14" t="str">
        <f t="shared" si="0"/>
        <v>D</v>
      </c>
    </row>
    <row r="37" spans="1:12">
      <c r="A37" s="11">
        <f>DATA!B77</f>
        <v>2008</v>
      </c>
      <c r="B37" s="11">
        <f>calc!J30+B36</f>
        <v>0</v>
      </c>
      <c r="C37" s="2">
        <f>DATA!A77</f>
        <v>24</v>
      </c>
      <c r="D37" s="11">
        <f>IF(D$7=1,calc!Q30,IF(D$7=2,calc!R30,IF(D$7=3,calc!S30,IF(D$7=4,calc!T30,0))))</f>
        <v>5</v>
      </c>
      <c r="L37" s="14" t="str">
        <f t="shared" si="0"/>
        <v>D</v>
      </c>
    </row>
    <row r="38" spans="1:12">
      <c r="A38" s="11">
        <f>DATA!B78</f>
        <v>2009</v>
      </c>
      <c r="B38" s="11">
        <f>calc!J31+B37</f>
        <v>0</v>
      </c>
      <c r="C38" s="2">
        <f>DATA!A78</f>
        <v>25</v>
      </c>
      <c r="D38" s="11">
        <f>IF(D$7=1,calc!Q31,IF(D$7=2,calc!R31,IF(D$7=3,calc!S31,IF(D$7=4,calc!T31,0))))</f>
        <v>5</v>
      </c>
      <c r="L38" s="14" t="str">
        <f t="shared" si="0"/>
        <v>D</v>
      </c>
    </row>
    <row r="39" spans="1:12">
      <c r="A39" s="11">
        <f>DATA!B79</f>
        <v>2010</v>
      </c>
      <c r="B39" s="11">
        <f>calc!J32+B38</f>
        <v>0</v>
      </c>
      <c r="C39" s="2">
        <f>DATA!A79</f>
        <v>26</v>
      </c>
      <c r="D39" s="11">
        <f>IF(D$7=1,calc!Q32,IF(D$7=2,calc!R32,IF(D$7=3,calc!S32,IF(D$7=4,calc!T32,0))))</f>
        <v>6</v>
      </c>
      <c r="L39" s="14" t="str">
        <f t="shared" si="0"/>
        <v>D</v>
      </c>
    </row>
    <row r="40" spans="1:12">
      <c r="A40" s="11">
        <f>DATA!B80</f>
        <v>2011</v>
      </c>
      <c r="B40" s="11">
        <f>calc!J33+B39</f>
        <v>0</v>
      </c>
      <c r="C40" s="2">
        <f>DATA!A80</f>
        <v>27</v>
      </c>
      <c r="D40" s="11">
        <f>IF(D$7=1,calc!Q33,IF(D$7=2,calc!R33,IF(D$7=3,calc!S33,IF(D$7=4,calc!T33,0))))</f>
        <v>6</v>
      </c>
      <c r="L40" s="14" t="str">
        <f t="shared" si="0"/>
        <v>D</v>
      </c>
    </row>
    <row r="41" spans="1:12">
      <c r="A41" s="11">
        <f>DATA!B81</f>
        <v>2012</v>
      </c>
      <c r="B41" s="11">
        <f>calc!J34+B40</f>
        <v>0</v>
      </c>
      <c r="C41" s="2">
        <f>DATA!A81</f>
        <v>28</v>
      </c>
      <c r="D41" s="11">
        <f>IF(D$7=1,calc!Q34,IF(D$7=2,calc!R34,IF(D$7=3,calc!S34,IF(D$7=4,calc!T34,0))))</f>
        <v>6</v>
      </c>
      <c r="L41" s="14" t="str">
        <f t="shared" si="0"/>
        <v>D</v>
      </c>
    </row>
    <row r="42" spans="1:12">
      <c r="A42" s="11">
        <f>DATA!B82</f>
        <v>2013</v>
      </c>
      <c r="B42" s="11">
        <f>calc!J35+B41</f>
        <v>0</v>
      </c>
      <c r="C42" s="2">
        <f>DATA!A82</f>
        <v>29</v>
      </c>
      <c r="D42" s="11">
        <f>IF(D$7=1,calc!Q35,IF(D$7=2,calc!R35,IF(D$7=3,calc!S35,IF(D$7=4,calc!T35,0))))</f>
        <v>7</v>
      </c>
      <c r="L42" s="14" t="str">
        <f t="shared" si="0"/>
        <v>D</v>
      </c>
    </row>
    <row r="43" spans="1:12">
      <c r="A43" s="11">
        <f>DATA!B83</f>
        <v>2014</v>
      </c>
      <c r="B43" s="11">
        <f>calc!J36+B42</f>
        <v>7</v>
      </c>
      <c r="C43" s="2">
        <f>DATA!A83</f>
        <v>30</v>
      </c>
      <c r="D43" s="11">
        <f>IF(D$7=1,calc!Q36,IF(D$7=2,calc!R36,IF(D$7=3,calc!S36,IF(D$7=4,calc!T36,0))))</f>
        <v>7</v>
      </c>
      <c r="L43" s="14" t="str">
        <f t="shared" si="0"/>
        <v>D</v>
      </c>
    </row>
    <row r="44" spans="1:12" hidden="1">
      <c r="A44" s="11">
        <f>DATA!B84</f>
        <v>2015</v>
      </c>
      <c r="B44" s="11">
        <f>calc!J37+B43</f>
        <v>7</v>
      </c>
      <c r="C44" s="2">
        <f>DATA!A84</f>
        <v>31</v>
      </c>
      <c r="D44" s="11">
        <f>IF(D$7=1,calc!Q37,IF(D$7=2,calc!R37,IF(D$7=3,calc!S37,IF(D$7=4,calc!T37,0))))</f>
        <v>7</v>
      </c>
      <c r="L44" s="14">
        <f t="shared" si="0"/>
        <v>0</v>
      </c>
    </row>
    <row r="45" spans="1:12" hidden="1">
      <c r="A45" s="11">
        <f>DATA!B85</f>
        <v>2016</v>
      </c>
      <c r="B45" s="11">
        <f>calc!J38+B44</f>
        <v>7</v>
      </c>
      <c r="C45" s="2">
        <f>DATA!A85</f>
        <v>32</v>
      </c>
      <c r="D45" s="11">
        <f>IF(D$7=1,calc!Q38,IF(D$7=2,calc!R38,IF(D$7=3,calc!S38,IF(D$7=4,calc!T38,0))))</f>
        <v>7</v>
      </c>
      <c r="L45" s="14">
        <f t="shared" si="0"/>
        <v>0</v>
      </c>
    </row>
    <row r="46" spans="1:12" hidden="1">
      <c r="A46" s="11">
        <f>DATA!B86</f>
        <v>2017</v>
      </c>
      <c r="B46" s="11">
        <f>calc!J39+B45</f>
        <v>7</v>
      </c>
      <c r="C46" s="2">
        <f>DATA!A86</f>
        <v>33</v>
      </c>
      <c r="D46" s="11">
        <f>IF(D$7=1,calc!Q39,IF(D$7=2,calc!R39,IF(D$7=3,calc!S39,IF(D$7=4,calc!T39,0))))</f>
        <v>7</v>
      </c>
      <c r="L46" s="14">
        <f t="shared" si="0"/>
        <v>0</v>
      </c>
    </row>
    <row r="47" spans="1:12" hidden="1">
      <c r="A47" s="11">
        <f>DATA!B87</f>
        <v>2018</v>
      </c>
      <c r="B47" s="11">
        <f>calc!J40+B46</f>
        <v>7</v>
      </c>
      <c r="C47" s="2">
        <f>DATA!A87</f>
        <v>34</v>
      </c>
      <c r="D47" s="11">
        <f>IF(D$7=1,calc!Q40,IF(D$7=2,calc!R40,IF(D$7=3,calc!S40,IF(D$7=4,calc!T40,0))))</f>
        <v>7</v>
      </c>
      <c r="L47" s="14">
        <f t="shared" si="0"/>
        <v>0</v>
      </c>
    </row>
    <row r="48" spans="1:12" hidden="1">
      <c r="A48" s="11">
        <f>DATA!B88</f>
        <v>2019</v>
      </c>
      <c r="B48" s="11">
        <f>calc!J41+B47</f>
        <v>7</v>
      </c>
      <c r="C48" s="2">
        <f>DATA!A88</f>
        <v>35</v>
      </c>
      <c r="D48" s="11">
        <f>IF(D$7=1,calc!Q41,IF(D$7=2,calc!R41,IF(D$7=3,calc!S41,IF(D$7=4,calc!T41,0))))</f>
        <v>7</v>
      </c>
      <c r="L48" s="14">
        <f t="shared" si="0"/>
        <v>0</v>
      </c>
    </row>
    <row r="49" spans="1:12" hidden="1">
      <c r="A49" s="11">
        <f>DATA!B89</f>
        <v>2020</v>
      </c>
      <c r="B49" s="11">
        <f>calc!J42+B48</f>
        <v>7</v>
      </c>
      <c r="C49" s="2">
        <f>DATA!A89</f>
        <v>36</v>
      </c>
      <c r="D49" s="11">
        <f>IF(D$7=1,calc!Q42,IF(D$7=2,calc!R42,IF(D$7=3,calc!S42,IF(D$7=4,calc!T42,0))))</f>
        <v>7</v>
      </c>
      <c r="L49" s="14">
        <f t="shared" si="0"/>
        <v>0</v>
      </c>
    </row>
    <row r="50" spans="1:12" hidden="1">
      <c r="A50" s="11">
        <f>DATA!B90</f>
        <v>2021</v>
      </c>
      <c r="B50" s="11">
        <f>calc!J43+B49</f>
        <v>7</v>
      </c>
      <c r="C50" s="2">
        <f>DATA!A90</f>
        <v>37</v>
      </c>
      <c r="D50" s="11">
        <f>IF(D$7=1,calc!Q43,IF(D$7=2,calc!R43,IF(D$7=3,calc!S43,IF(D$7=4,calc!T43,0))))</f>
        <v>7</v>
      </c>
      <c r="L50" s="14">
        <f t="shared" si="0"/>
        <v>0</v>
      </c>
    </row>
    <row r="51" spans="1:12" hidden="1">
      <c r="A51" s="11">
        <f>DATA!B91</f>
        <v>2022</v>
      </c>
      <c r="B51" s="11">
        <f>calc!J44+B50</f>
        <v>7</v>
      </c>
      <c r="C51" s="2">
        <f>DATA!A91</f>
        <v>38</v>
      </c>
      <c r="D51" s="11">
        <f>IF(D$7=1,calc!Q44,IF(D$7=2,calc!R44,IF(D$7=3,calc!S44,IF(D$7=4,calc!T44,0))))</f>
        <v>7</v>
      </c>
      <c r="L51" s="14">
        <f t="shared" si="0"/>
        <v>0</v>
      </c>
    </row>
    <row r="52" spans="1:12" hidden="1">
      <c r="A52" s="11">
        <f>DATA!B92</f>
        <v>2023</v>
      </c>
      <c r="B52" s="11">
        <f>calc!J45+B51</f>
        <v>7</v>
      </c>
      <c r="C52" s="2">
        <f>DATA!A92</f>
        <v>39</v>
      </c>
      <c r="D52" s="11">
        <f>IF(D$7=1,calc!Q45,IF(D$7=2,calc!R45,IF(D$7=3,calc!S45,IF(D$7=4,calc!T45,0))))</f>
        <v>7</v>
      </c>
      <c r="L52" s="14">
        <f t="shared" si="0"/>
        <v>0</v>
      </c>
    </row>
    <row r="53" spans="1:12" hidden="1">
      <c r="A53" s="11">
        <f>DATA!B93</f>
        <v>2024</v>
      </c>
      <c r="B53" s="11">
        <f>calc!J46+B52</f>
        <v>7</v>
      </c>
      <c r="C53" s="2">
        <f>DATA!A93</f>
        <v>40</v>
      </c>
      <c r="D53" s="11">
        <f>IF(D$7=1,calc!Q46,IF(D$7=2,calc!R46,IF(D$7=3,calc!S46,IF(D$7=4,calc!T46,0))))</f>
        <v>7</v>
      </c>
      <c r="L53" s="14">
        <f t="shared" si="0"/>
        <v>0</v>
      </c>
    </row>
    <row r="54" spans="1:12" hidden="1">
      <c r="A54" s="11">
        <f>DATA!B94</f>
        <v>2025</v>
      </c>
      <c r="B54" s="11">
        <f>calc!J47+B53</f>
        <v>7</v>
      </c>
      <c r="C54" s="2">
        <f>DATA!A94</f>
        <v>41</v>
      </c>
      <c r="D54" s="11">
        <f>IF(D$7=1,calc!Q47,IF(D$7=2,calc!R47,IF(D$7=3,calc!S47,IF(D$7=4,calc!T47,0))))</f>
        <v>7</v>
      </c>
      <c r="L54" s="14">
        <f t="shared" si="0"/>
        <v>0</v>
      </c>
    </row>
    <row r="55" spans="1:12" hidden="1">
      <c r="A55" s="11">
        <f>DATA!B95</f>
        <v>2026</v>
      </c>
      <c r="B55" s="11">
        <f>calc!J48+B54</f>
        <v>7</v>
      </c>
      <c r="C55" s="2">
        <f>DATA!A95</f>
        <v>42</v>
      </c>
      <c r="D55" s="11">
        <f>IF(D$7=1,calc!Q48,IF(D$7=2,calc!R48,IF(D$7=3,calc!S48,IF(D$7=4,calc!T48,0))))</f>
        <v>7</v>
      </c>
      <c r="L55" s="14">
        <f t="shared" si="0"/>
        <v>0</v>
      </c>
    </row>
    <row r="56" spans="1:12" hidden="1">
      <c r="A56" s="11">
        <f>DATA!B96</f>
        <v>2027</v>
      </c>
      <c r="B56" s="11">
        <f>calc!J49+B55</f>
        <v>7</v>
      </c>
      <c r="C56" s="2">
        <f>DATA!A96</f>
        <v>43</v>
      </c>
      <c r="D56" s="11">
        <f>IF(D$7=1,calc!Q49,IF(D$7=2,calc!R49,IF(D$7=3,calc!S49,IF(D$7=4,calc!T49,0))))</f>
        <v>7</v>
      </c>
      <c r="L56" s="14">
        <f t="shared" si="0"/>
        <v>0</v>
      </c>
    </row>
    <row r="57" spans="1:12" hidden="1">
      <c r="A57" s="11">
        <f>DATA!B97</f>
        <v>2028</v>
      </c>
      <c r="B57" s="11">
        <f>calc!J50+B56</f>
        <v>7</v>
      </c>
      <c r="C57" s="2">
        <f>DATA!A97</f>
        <v>44</v>
      </c>
      <c r="D57" s="11">
        <f>IF(D$7=1,calc!Q50,IF(D$7=2,calc!R50,IF(D$7=3,calc!S50,IF(D$7=4,calc!T50,0))))</f>
        <v>7</v>
      </c>
      <c r="L57" s="14">
        <f t="shared" si="0"/>
        <v>0</v>
      </c>
    </row>
    <row r="58" spans="1:12" hidden="1">
      <c r="A58" s="11">
        <f>DATA!B98</f>
        <v>2029</v>
      </c>
      <c r="B58" s="11">
        <f>calc!J51+B57</f>
        <v>7</v>
      </c>
      <c r="C58" s="2">
        <f>DATA!A98</f>
        <v>45</v>
      </c>
      <c r="D58" s="11">
        <f>IF(D$7=1,calc!Q51,IF(D$7=2,calc!R51,IF(D$7=3,calc!S51,IF(D$7=4,calc!T51,0))))</f>
        <v>7</v>
      </c>
      <c r="L58" s="14">
        <f t="shared" si="0"/>
        <v>0</v>
      </c>
    </row>
    <row r="59" spans="1:12" hidden="1">
      <c r="A59" s="11">
        <f>DATA!B99</f>
        <v>2030</v>
      </c>
      <c r="B59" s="11">
        <f>calc!J52+B58</f>
        <v>7</v>
      </c>
      <c r="C59" s="2">
        <f>DATA!A99</f>
        <v>46</v>
      </c>
      <c r="D59" s="11">
        <f>IF(D$7=1,calc!Q52,IF(D$7=2,calc!R52,IF(D$7=3,calc!S52,IF(D$7=4,calc!T52,0))))</f>
        <v>7</v>
      </c>
      <c r="L59" s="14">
        <f t="shared" si="0"/>
        <v>0</v>
      </c>
    </row>
    <row r="60" spans="1:12" hidden="1">
      <c r="A60" s="11">
        <f>DATA!B100</f>
        <v>2031</v>
      </c>
      <c r="B60" s="11">
        <f>calc!J53+B59</f>
        <v>7</v>
      </c>
      <c r="C60" s="2">
        <f>DATA!A100</f>
        <v>47</v>
      </c>
      <c r="D60" s="11">
        <f>IF(D$7=1,calc!Q53,IF(D$7=2,calc!R53,IF(D$7=3,calc!S53,IF(D$7=4,calc!T53,0))))</f>
        <v>7</v>
      </c>
      <c r="L60" s="14">
        <f t="shared" si="0"/>
        <v>0</v>
      </c>
    </row>
    <row r="61" spans="1:12" hidden="1">
      <c r="A61" s="11">
        <f>DATA!B101</f>
        <v>2032</v>
      </c>
      <c r="B61" s="11">
        <f>calc!J54+B60</f>
        <v>7</v>
      </c>
      <c r="C61" s="2">
        <f>DATA!A101</f>
        <v>48</v>
      </c>
      <c r="D61" s="11">
        <f>IF(D$7=1,calc!Q54,IF(D$7=2,calc!R54,IF(D$7=3,calc!S54,IF(D$7=4,calc!T54,0))))</f>
        <v>7</v>
      </c>
      <c r="L61" s="14">
        <f t="shared" si="0"/>
        <v>0</v>
      </c>
    </row>
    <row r="62" spans="1:12" hidden="1">
      <c r="A62" s="11">
        <f>DATA!B102</f>
        <v>2033</v>
      </c>
      <c r="B62" s="11">
        <f>calc!J55+B61</f>
        <v>7</v>
      </c>
      <c r="C62" s="2">
        <f>DATA!A102</f>
        <v>49</v>
      </c>
      <c r="D62" s="11">
        <f>IF(D$7=1,calc!Q55,IF(D$7=2,calc!R55,IF(D$7=3,calc!S55,IF(D$7=4,calc!T55,0))))</f>
        <v>7</v>
      </c>
      <c r="L62" s="14">
        <f t="shared" si="0"/>
        <v>0</v>
      </c>
    </row>
    <row r="63" spans="1:12" hidden="1">
      <c r="A63" s="11">
        <f>DATA!B103</f>
        <v>2034</v>
      </c>
      <c r="B63" s="11">
        <f>calc!J56+B62</f>
        <v>7</v>
      </c>
      <c r="C63" s="2">
        <f>DATA!A103</f>
        <v>50</v>
      </c>
      <c r="D63" s="11">
        <f>IF(D$7=1,calc!Q56,IF(D$7=2,calc!R56,IF(D$7=3,calc!S56,IF(D$7=4,calc!T56,0))))</f>
        <v>7</v>
      </c>
      <c r="L63" s="14">
        <f t="shared" si="0"/>
        <v>0</v>
      </c>
    </row>
    <row r="64" spans="1:12" hidden="1">
      <c r="A64" s="11">
        <f>DATA!B104</f>
        <v>2035</v>
      </c>
      <c r="B64" s="11">
        <f>calc!J57+B63</f>
        <v>7</v>
      </c>
      <c r="C64" s="2">
        <f>DATA!A104</f>
        <v>51</v>
      </c>
      <c r="D64" s="11">
        <f>IF(D$7=1,calc!Q57,IF(D$7=2,calc!R57,IF(D$7=3,calc!S57,IF(D$7=4,calc!T57,0))))</f>
        <v>7</v>
      </c>
      <c r="L64" s="14">
        <f t="shared" si="0"/>
        <v>0</v>
      </c>
    </row>
    <row r="65" spans="1:12" hidden="1">
      <c r="A65" s="11">
        <f>DATA!B105</f>
        <v>2036</v>
      </c>
      <c r="B65" s="11">
        <f>calc!J58+B64</f>
        <v>7</v>
      </c>
      <c r="C65" s="2">
        <f>DATA!A105</f>
        <v>52</v>
      </c>
      <c r="D65" s="11">
        <f>IF(D$7=1,calc!Q58,IF(D$7=2,calc!R58,IF(D$7=3,calc!S58,IF(D$7=4,calc!T58,0))))</f>
        <v>7</v>
      </c>
      <c r="L65" s="14">
        <f t="shared" si="0"/>
        <v>0</v>
      </c>
    </row>
    <row r="66" spans="1:12" hidden="1">
      <c r="A66" s="11">
        <f>DATA!B106</f>
        <v>2037</v>
      </c>
      <c r="B66" s="11">
        <f>calc!J59+B65</f>
        <v>7</v>
      </c>
      <c r="C66" s="2">
        <f>DATA!A106</f>
        <v>53</v>
      </c>
      <c r="D66" s="11">
        <f>IF(D$7=1,calc!Q59,IF(D$7=2,calc!R59,IF(D$7=3,calc!S59,IF(D$7=4,calc!T59,0))))</f>
        <v>7</v>
      </c>
      <c r="L66" s="14">
        <f t="shared" si="0"/>
        <v>0</v>
      </c>
    </row>
    <row r="67" spans="1:12" hidden="1">
      <c r="A67" s="11">
        <f>DATA!B107</f>
        <v>2038</v>
      </c>
      <c r="B67" s="11">
        <f>calc!J60+B66</f>
        <v>7</v>
      </c>
      <c r="C67" s="2">
        <f>DATA!A107</f>
        <v>54</v>
      </c>
      <c r="D67" s="11">
        <f>IF(D$7=1,calc!Q60,IF(D$7=2,calc!R60,IF(D$7=3,calc!S60,IF(D$7=4,calc!T60,0))))</f>
        <v>7</v>
      </c>
      <c r="L67" s="14">
        <f t="shared" si="0"/>
        <v>0</v>
      </c>
    </row>
    <row r="68" spans="1:12" hidden="1">
      <c r="A68" s="11">
        <f>DATA!B108</f>
        <v>2039</v>
      </c>
      <c r="B68" s="11">
        <f>calc!J61+B67</f>
        <v>7</v>
      </c>
      <c r="C68" s="2">
        <f>DATA!A108</f>
        <v>55</v>
      </c>
      <c r="D68" s="11">
        <f>IF(D$7=1,calc!Q61,IF(D$7=2,calc!R61,IF(D$7=3,calc!S61,IF(D$7=4,calc!T61,0))))</f>
        <v>7</v>
      </c>
      <c r="L68" s="14">
        <f t="shared" si="0"/>
        <v>0</v>
      </c>
    </row>
    <row r="69" spans="1:12" hidden="1">
      <c r="A69" s="11">
        <f>DATA!B109</f>
        <v>2040</v>
      </c>
      <c r="B69" s="11">
        <f>calc!J62+B68</f>
        <v>7</v>
      </c>
      <c r="C69" s="2">
        <f>DATA!A109</f>
        <v>56</v>
      </c>
      <c r="D69" s="11">
        <f>IF(D$7=1,calc!Q62,IF(D$7=2,calc!R62,IF(D$7=3,calc!S62,IF(D$7=4,calc!T62,0))))</f>
        <v>7</v>
      </c>
      <c r="L69" s="14">
        <f t="shared" si="0"/>
        <v>0</v>
      </c>
    </row>
    <row r="70" spans="1:12" hidden="1">
      <c r="A70" s="11">
        <f>DATA!B110</f>
        <v>2041</v>
      </c>
      <c r="B70" s="11">
        <f>calc!J63+B69</f>
        <v>7</v>
      </c>
      <c r="C70" s="2">
        <f>DATA!A110</f>
        <v>57</v>
      </c>
      <c r="D70" s="11">
        <f>IF(D$7=1,calc!Q63,IF(D$7=2,calc!R63,IF(D$7=3,calc!S63,IF(D$7=4,calc!T63,0))))</f>
        <v>7</v>
      </c>
      <c r="L70" s="14">
        <f t="shared" si="0"/>
        <v>0</v>
      </c>
    </row>
    <row r="71" spans="1:12" hidden="1">
      <c r="A71" s="11">
        <f>DATA!B111</f>
        <v>2042</v>
      </c>
      <c r="B71" s="11">
        <f>calc!J64+B70</f>
        <v>7</v>
      </c>
      <c r="C71" s="2">
        <f>DATA!A111</f>
        <v>58</v>
      </c>
      <c r="D71" s="11">
        <f>IF(D$7=1,calc!Q64,IF(D$7=2,calc!R64,IF(D$7=3,calc!S64,IF(D$7=4,calc!T64,0))))</f>
        <v>7</v>
      </c>
      <c r="L71" s="14">
        <f t="shared" si="0"/>
        <v>0</v>
      </c>
    </row>
    <row r="72" spans="1:12" hidden="1">
      <c r="A72" s="11">
        <f>DATA!B112</f>
        <v>2043</v>
      </c>
      <c r="B72" s="11">
        <f>calc!J65+B71</f>
        <v>7</v>
      </c>
      <c r="C72" s="2">
        <f>DATA!A112</f>
        <v>59</v>
      </c>
      <c r="D72" s="11">
        <f>IF(D$7=1,calc!Q65,IF(D$7=2,calc!R65,IF(D$7=3,calc!S65,IF(D$7=4,calc!T65,0))))</f>
        <v>7</v>
      </c>
      <c r="L72" s="14">
        <f t="shared" si="0"/>
        <v>0</v>
      </c>
    </row>
    <row r="73" spans="1:12" hidden="1">
      <c r="A73" s="11">
        <f>DATA!B113</f>
        <v>2044</v>
      </c>
      <c r="B73" s="11">
        <f>calc!J66+B72</f>
        <v>7</v>
      </c>
      <c r="C73" s="2">
        <f>DATA!A113</f>
        <v>60</v>
      </c>
      <c r="D73" s="11">
        <f>IF(D$7=1,calc!Q66,IF(D$7=2,calc!R66,IF(D$7=3,calc!S66,IF(D$7=4,calc!T66,0))))</f>
        <v>7</v>
      </c>
      <c r="L73" s="14">
        <f t="shared" si="0"/>
        <v>0</v>
      </c>
    </row>
    <row r="74" spans="1:12" hidden="1">
      <c r="A74" s="11">
        <f>DATA!B114</f>
        <v>2045</v>
      </c>
      <c r="B74" s="11">
        <f>calc!J67+B73</f>
        <v>7</v>
      </c>
      <c r="C74" s="2">
        <f>DATA!A114</f>
        <v>61</v>
      </c>
      <c r="D74" s="11">
        <f>IF(D$7=1,calc!Q67,IF(D$7=2,calc!R67,IF(D$7=3,calc!S67,IF(D$7=4,calc!T67,0))))</f>
        <v>7</v>
      </c>
      <c r="L74" s="14">
        <f>IF(B73+B74&gt;7,0,"D")</f>
        <v>0</v>
      </c>
    </row>
    <row r="75" spans="1:12" hidden="1">
      <c r="A75" s="11">
        <f>DATA!B115</f>
        <v>2046</v>
      </c>
      <c r="B75" s="11">
        <f>calc!J68+B74</f>
        <v>7</v>
      </c>
      <c r="C75" s="2">
        <f>DATA!A115</f>
        <v>62</v>
      </c>
      <c r="D75" s="11">
        <f>IF(D$7=1,calc!Q68,IF(D$7=2,calc!R68,IF(D$7=3,calc!S68,IF(D$7=4,calc!T68,0))))</f>
        <v>7</v>
      </c>
      <c r="L75" s="14">
        <f t="shared" si="0"/>
        <v>0</v>
      </c>
    </row>
    <row r="76" spans="1:12" hidden="1">
      <c r="A76" s="11">
        <f>DATA!B116</f>
        <v>2047</v>
      </c>
      <c r="B76" s="11">
        <f>calc!J69+B75</f>
        <v>7</v>
      </c>
      <c r="C76" s="2">
        <f>DATA!A116</f>
        <v>63</v>
      </c>
      <c r="D76" s="11">
        <f>IF(D$7=1,calc!Q69,IF(D$7=2,calc!R69,IF(D$7=3,calc!S69,IF(D$7=4,calc!T69,0))))</f>
        <v>7</v>
      </c>
      <c r="L76" s="14">
        <f t="shared" si="0"/>
        <v>0</v>
      </c>
    </row>
    <row r="77" spans="1:12" hidden="1">
      <c r="A77" s="11">
        <f>DATA!B117</f>
        <v>2048</v>
      </c>
      <c r="B77" s="11">
        <f>calc!J70+B76</f>
        <v>7</v>
      </c>
      <c r="C77" s="2">
        <f>DATA!A117</f>
        <v>64</v>
      </c>
      <c r="D77" s="11">
        <f>IF(D$7=1,calc!Q70,IF(D$7=2,calc!R70,IF(D$7=3,calc!S70,IF(D$7=4,calc!T70,0))))</f>
        <v>7</v>
      </c>
      <c r="L77" s="14">
        <f t="shared" si="0"/>
        <v>0</v>
      </c>
    </row>
    <row r="78" spans="1:12" hidden="1">
      <c r="A78" s="11">
        <f>DATA!B118</f>
        <v>2049</v>
      </c>
      <c r="B78" s="11">
        <f>calc!J71+B77</f>
        <v>7</v>
      </c>
      <c r="C78" s="2">
        <f>DATA!A118</f>
        <v>65</v>
      </c>
      <c r="D78" s="11">
        <f>IF(D$7=1,calc!Q71,IF(D$7=2,calc!R71,IF(D$7=3,calc!S71,IF(D$7=4,calc!T71,0))))</f>
        <v>7</v>
      </c>
      <c r="L78" s="14">
        <f t="shared" ref="L78:L113" si="1">IF(B77+B78&gt;7,0,"D")</f>
        <v>0</v>
      </c>
    </row>
    <row r="79" spans="1:12" hidden="1">
      <c r="A79" s="11">
        <f>DATA!B119</f>
        <v>2050</v>
      </c>
      <c r="B79" s="11">
        <f>calc!J72+B78</f>
        <v>7</v>
      </c>
      <c r="C79" s="2">
        <f>DATA!A119</f>
        <v>66</v>
      </c>
      <c r="D79" s="11">
        <f>IF(D$7=1,calc!Q72,IF(D$7=2,calc!R72,IF(D$7=3,calc!S72,IF(D$7=4,calc!T72,0))))</f>
        <v>7</v>
      </c>
      <c r="L79" s="14">
        <f t="shared" si="1"/>
        <v>0</v>
      </c>
    </row>
    <row r="80" spans="1:12" hidden="1">
      <c r="A80" s="11">
        <f>DATA!B120</f>
        <v>2051</v>
      </c>
      <c r="B80" s="11">
        <f>calc!J73+B79</f>
        <v>7</v>
      </c>
      <c r="C80" s="2">
        <f>DATA!A120</f>
        <v>67</v>
      </c>
      <c r="D80" s="11">
        <f>IF(D$7=1,calc!Q73,IF(D$7=2,calc!R73,IF(D$7=3,calc!S73,IF(D$7=4,calc!T73,0))))</f>
        <v>7</v>
      </c>
      <c r="L80" s="14">
        <f t="shared" si="1"/>
        <v>0</v>
      </c>
    </row>
    <row r="81" spans="1:12" hidden="1">
      <c r="A81" s="11">
        <f>DATA!B121</f>
        <v>2052</v>
      </c>
      <c r="B81" s="11">
        <f>calc!J74+B80</f>
        <v>7</v>
      </c>
      <c r="C81" s="2">
        <f>DATA!A121</f>
        <v>68</v>
      </c>
      <c r="D81" s="11">
        <f>IF(D$7=1,calc!Q74,IF(D$7=2,calc!R74,IF(D$7=3,calc!S74,IF(D$7=4,calc!T74,0))))</f>
        <v>7</v>
      </c>
      <c r="L81" s="14">
        <f t="shared" si="1"/>
        <v>0</v>
      </c>
    </row>
    <row r="82" spans="1:12" hidden="1">
      <c r="A82" s="11">
        <f>DATA!B122</f>
        <v>2053</v>
      </c>
      <c r="B82" s="11">
        <f>calc!J75+B81</f>
        <v>7</v>
      </c>
      <c r="C82" s="2">
        <f>DATA!A122</f>
        <v>69</v>
      </c>
      <c r="D82" s="11">
        <f>IF(D$7=1,calc!Q75,IF(D$7=2,calc!R75,IF(D$7=3,calc!S75,IF(D$7=4,calc!T75,0))))</f>
        <v>7</v>
      </c>
      <c r="L82" s="14">
        <f t="shared" si="1"/>
        <v>0</v>
      </c>
    </row>
    <row r="83" spans="1:12" hidden="1">
      <c r="A83" s="11">
        <f>DATA!B123</f>
        <v>2054</v>
      </c>
      <c r="B83" s="11">
        <f>calc!J76+B82</f>
        <v>7</v>
      </c>
      <c r="C83" s="2">
        <f>DATA!A123</f>
        <v>70</v>
      </c>
      <c r="D83" s="11">
        <f>IF(D$7=1,calc!Q76,IF(D$7=2,calc!R76,IF(D$7=3,calc!S76,IF(D$7=4,calc!T76,0))))</f>
        <v>7</v>
      </c>
      <c r="L83" s="14">
        <f t="shared" si="1"/>
        <v>0</v>
      </c>
    </row>
    <row r="84" spans="1:12" hidden="1">
      <c r="A84" s="11">
        <f>DATA!B124</f>
        <v>2055</v>
      </c>
      <c r="B84" s="11">
        <f>calc!J77+B83</f>
        <v>7</v>
      </c>
      <c r="C84" s="2">
        <f>DATA!A124</f>
        <v>71</v>
      </c>
      <c r="D84" s="11">
        <f>IF(D$7=1,calc!Q77,IF(D$7=2,calc!R77,IF(D$7=3,calc!S77,IF(D$7=4,calc!T77,0))))</f>
        <v>7</v>
      </c>
      <c r="L84" s="14">
        <f t="shared" si="1"/>
        <v>0</v>
      </c>
    </row>
    <row r="85" spans="1:12" hidden="1">
      <c r="A85" s="11">
        <f>DATA!B125</f>
        <v>2056</v>
      </c>
      <c r="B85" s="11">
        <f>calc!J78+B84</f>
        <v>7</v>
      </c>
      <c r="C85" s="2">
        <f>DATA!A125</f>
        <v>72</v>
      </c>
      <c r="D85" s="11">
        <f>IF(D$7=1,calc!Q78,IF(D$7=2,calc!R78,IF(D$7=3,calc!S78,IF(D$7=4,calc!T78,0))))</f>
        <v>7</v>
      </c>
      <c r="L85" s="14">
        <f t="shared" si="1"/>
        <v>0</v>
      </c>
    </row>
    <row r="86" spans="1:12" hidden="1">
      <c r="A86" s="11">
        <f>DATA!B126</f>
        <v>2057</v>
      </c>
      <c r="B86" s="11">
        <f>calc!J79+B85</f>
        <v>7</v>
      </c>
      <c r="C86" s="2">
        <f>DATA!A126</f>
        <v>73</v>
      </c>
      <c r="D86" s="11">
        <f>IF(D$7=1,calc!Q79,IF(D$7=2,calc!R79,IF(D$7=3,calc!S79,IF(D$7=4,calc!T79,0))))</f>
        <v>7</v>
      </c>
      <c r="L86" s="14">
        <f t="shared" si="1"/>
        <v>0</v>
      </c>
    </row>
    <row r="87" spans="1:12" hidden="1">
      <c r="A87" s="11">
        <f>DATA!B127</f>
        <v>2058</v>
      </c>
      <c r="B87" s="11">
        <f>calc!J80+B86</f>
        <v>7</v>
      </c>
      <c r="C87" s="2">
        <f>DATA!A127</f>
        <v>74</v>
      </c>
      <c r="D87" s="11">
        <f>IF(D$7=1,calc!Q80,IF(D$7=2,calc!R80,IF(D$7=3,calc!S80,IF(D$7=4,calc!T80,0))))</f>
        <v>7</v>
      </c>
      <c r="L87" s="14">
        <f t="shared" si="1"/>
        <v>0</v>
      </c>
    </row>
    <row r="88" spans="1:12" hidden="1">
      <c r="A88" s="11">
        <f>DATA!B128</f>
        <v>2059</v>
      </c>
      <c r="B88" s="11">
        <f>calc!J81+B87</f>
        <v>7</v>
      </c>
      <c r="C88" s="2">
        <f>DATA!A128</f>
        <v>75</v>
      </c>
      <c r="D88" s="11">
        <f>IF(D$7=1,calc!Q81,IF(D$7=2,calc!R81,IF(D$7=3,calc!S81,IF(D$7=4,calc!T81,0))))</f>
        <v>7</v>
      </c>
      <c r="L88" s="14">
        <f t="shared" si="1"/>
        <v>0</v>
      </c>
    </row>
    <row r="89" spans="1:12" hidden="1">
      <c r="A89" s="11">
        <f>DATA!B129</f>
        <v>2060</v>
      </c>
      <c r="B89" s="11">
        <f>calc!J82+B88</f>
        <v>7</v>
      </c>
      <c r="C89" s="2">
        <f>DATA!A129</f>
        <v>76</v>
      </c>
      <c r="D89" s="11">
        <f>IF(D$7=1,calc!Q82,IF(D$7=2,calc!R82,IF(D$7=3,calc!S82,IF(D$7=4,calc!T82,0))))</f>
        <v>7</v>
      </c>
      <c r="L89" s="14">
        <f t="shared" si="1"/>
        <v>0</v>
      </c>
    </row>
    <row r="90" spans="1:12" hidden="1">
      <c r="A90" s="11">
        <f>DATA!B130</f>
        <v>2061</v>
      </c>
      <c r="B90" s="11">
        <f>calc!J83+B89</f>
        <v>7</v>
      </c>
      <c r="C90" s="2">
        <f>DATA!A130</f>
        <v>77</v>
      </c>
      <c r="D90" s="11">
        <f>IF(D$7=1,calc!Q83,IF(D$7=2,calc!R83,IF(D$7=3,calc!S83,IF(D$7=4,calc!T83,0))))</f>
        <v>7</v>
      </c>
      <c r="L90" s="14">
        <f t="shared" si="1"/>
        <v>0</v>
      </c>
    </row>
    <row r="91" spans="1:12" hidden="1">
      <c r="A91" s="11">
        <f>DATA!B131</f>
        <v>2062</v>
      </c>
      <c r="B91" s="11">
        <f>calc!J84+B90</f>
        <v>7</v>
      </c>
      <c r="C91" s="2">
        <f>DATA!A131</f>
        <v>78</v>
      </c>
      <c r="D91" s="11">
        <f>IF(D$7=1,calc!Q84,IF(D$7=2,calc!R84,IF(D$7=3,calc!S84,IF(D$7=4,calc!T84,0))))</f>
        <v>7</v>
      </c>
      <c r="L91" s="14">
        <f t="shared" si="1"/>
        <v>0</v>
      </c>
    </row>
    <row r="92" spans="1:12" hidden="1">
      <c r="A92" s="11">
        <f>DATA!B132</f>
        <v>2063</v>
      </c>
      <c r="B92" s="11">
        <f>calc!J85+B91</f>
        <v>7</v>
      </c>
      <c r="C92" s="2">
        <f>DATA!A132</f>
        <v>79</v>
      </c>
      <c r="D92" s="11">
        <f>IF(D$7=1,calc!Q85,IF(D$7=2,calc!R85,IF(D$7=3,calc!S85,IF(D$7=4,calc!T85,0))))</f>
        <v>7</v>
      </c>
      <c r="L92" s="14">
        <f t="shared" si="1"/>
        <v>0</v>
      </c>
    </row>
    <row r="93" spans="1:12" hidden="1">
      <c r="A93" s="11">
        <f>DATA!B133</f>
        <v>2064</v>
      </c>
      <c r="B93" s="11">
        <f>calc!J86+B92</f>
        <v>7</v>
      </c>
      <c r="C93" s="2">
        <f>DATA!A133</f>
        <v>80</v>
      </c>
      <c r="D93" s="11">
        <f>IF(D$7=1,calc!Q86,IF(D$7=2,calc!R86,IF(D$7=3,calc!S86,IF(D$7=4,calc!T86,0))))</f>
        <v>7</v>
      </c>
      <c r="L93" s="14">
        <f t="shared" si="1"/>
        <v>0</v>
      </c>
    </row>
    <row r="94" spans="1:12" hidden="1">
      <c r="A94" s="11">
        <f>DATA!B134</f>
        <v>2065</v>
      </c>
      <c r="B94" s="11">
        <f>calc!J87+B93</f>
        <v>7</v>
      </c>
      <c r="C94" s="2">
        <f>DATA!A134</f>
        <v>81</v>
      </c>
      <c r="D94" s="11">
        <f>IF(D$7=1,calc!Q87,IF(D$7=2,calc!R87,IF(D$7=3,calc!S87,IF(D$7=4,calc!T87,0))))</f>
        <v>7</v>
      </c>
      <c r="L94" s="14">
        <f t="shared" si="1"/>
        <v>0</v>
      </c>
    </row>
    <row r="95" spans="1:12" hidden="1">
      <c r="A95" s="11">
        <f>DATA!B135</f>
        <v>2066</v>
      </c>
      <c r="B95" s="11">
        <f>calc!J88+B94</f>
        <v>7</v>
      </c>
      <c r="C95" s="2">
        <f>DATA!A135</f>
        <v>82</v>
      </c>
      <c r="D95" s="11">
        <f>IF(D$7=1,calc!Q88,IF(D$7=2,calc!R88,IF(D$7=3,calc!S88,IF(D$7=4,calc!T88,0))))</f>
        <v>7</v>
      </c>
      <c r="L95" s="14">
        <f t="shared" si="1"/>
        <v>0</v>
      </c>
    </row>
    <row r="96" spans="1:12" hidden="1">
      <c r="A96" s="11">
        <f>DATA!B136</f>
        <v>2067</v>
      </c>
      <c r="B96" s="11">
        <f>calc!J89+B95</f>
        <v>7</v>
      </c>
      <c r="C96" s="2">
        <f>DATA!A136</f>
        <v>83</v>
      </c>
      <c r="D96" s="11">
        <f>IF(D$7=1,calc!Q89,IF(D$7=2,calc!R89,IF(D$7=3,calc!S89,IF(D$7=4,calc!T89,0))))</f>
        <v>7</v>
      </c>
      <c r="L96" s="14">
        <f t="shared" si="1"/>
        <v>0</v>
      </c>
    </row>
    <row r="97" spans="1:12" hidden="1">
      <c r="A97" s="11">
        <f>DATA!B137</f>
        <v>2068</v>
      </c>
      <c r="B97" s="11">
        <f>calc!J90+B96</f>
        <v>7</v>
      </c>
      <c r="C97" s="2">
        <f>DATA!A137</f>
        <v>84</v>
      </c>
      <c r="D97" s="11">
        <f>IF(D$7=1,calc!Q90,IF(D$7=2,calc!R90,IF(D$7=3,calc!S90,IF(D$7=4,calc!T90,0))))</f>
        <v>7</v>
      </c>
      <c r="L97" s="14">
        <f t="shared" si="1"/>
        <v>0</v>
      </c>
    </row>
    <row r="98" spans="1:12" hidden="1">
      <c r="A98" s="11">
        <f>DATA!B138</f>
        <v>2069</v>
      </c>
      <c r="B98" s="11">
        <f>calc!J91+B97</f>
        <v>7</v>
      </c>
      <c r="C98" s="2">
        <f>DATA!A138</f>
        <v>85</v>
      </c>
      <c r="D98" s="11">
        <f>IF(D$7=1,calc!Q91,IF(D$7=2,calc!R91,IF(D$7=3,calc!S91,IF(D$7=4,calc!T91,0))))</f>
        <v>7</v>
      </c>
      <c r="L98" s="14">
        <f t="shared" si="1"/>
        <v>0</v>
      </c>
    </row>
    <row r="99" spans="1:12" hidden="1">
      <c r="A99" s="11">
        <f>DATA!B139</f>
        <v>2070</v>
      </c>
      <c r="B99" s="11">
        <f>calc!J92+B98</f>
        <v>7</v>
      </c>
      <c r="C99" s="2">
        <f>DATA!A139</f>
        <v>86</v>
      </c>
      <c r="D99" s="11">
        <f>IF(D$7=1,calc!Q92,IF(D$7=2,calc!R92,IF(D$7=3,calc!S92,IF(D$7=4,calc!T92,0))))</f>
        <v>7</v>
      </c>
      <c r="L99" s="14">
        <f t="shared" si="1"/>
        <v>0</v>
      </c>
    </row>
    <row r="100" spans="1:12" hidden="1">
      <c r="A100" s="11">
        <f>DATA!B140</f>
        <v>2071</v>
      </c>
      <c r="B100" s="11">
        <f>calc!J93+B99</f>
        <v>7</v>
      </c>
      <c r="C100" s="2">
        <f>DATA!A140</f>
        <v>87</v>
      </c>
      <c r="D100" s="11">
        <f>IF(D$7=1,calc!Q93,IF(D$7=2,calc!R93,IF(D$7=3,calc!S93,IF(D$7=4,calc!T93,0))))</f>
        <v>7</v>
      </c>
      <c r="L100" s="14">
        <f t="shared" si="1"/>
        <v>0</v>
      </c>
    </row>
    <row r="101" spans="1:12" hidden="1">
      <c r="A101" s="11">
        <f>DATA!B141</f>
        <v>2072</v>
      </c>
      <c r="B101" s="11">
        <f>calc!J94+B100</f>
        <v>7</v>
      </c>
      <c r="C101" s="2">
        <f>DATA!A141</f>
        <v>88</v>
      </c>
      <c r="D101" s="11">
        <f>IF(D$7=1,calc!Q94,IF(D$7=2,calc!R94,IF(D$7=3,calc!S94,IF(D$7=4,calc!T94,0))))</f>
        <v>7</v>
      </c>
      <c r="L101" s="14">
        <f t="shared" si="1"/>
        <v>0</v>
      </c>
    </row>
    <row r="102" spans="1:12" hidden="1">
      <c r="A102" s="11">
        <f>DATA!B142</f>
        <v>2073</v>
      </c>
      <c r="B102" s="11">
        <f>calc!J95+B101</f>
        <v>7</v>
      </c>
      <c r="C102" s="2">
        <f>DATA!A142</f>
        <v>89</v>
      </c>
      <c r="D102" s="11">
        <f>IF(D$7=1,calc!Q95,IF(D$7=2,calc!R95,IF(D$7=3,calc!S95,IF(D$7=4,calc!T95,0))))</f>
        <v>7</v>
      </c>
      <c r="L102" s="14">
        <f t="shared" si="1"/>
        <v>0</v>
      </c>
    </row>
    <row r="103" spans="1:12" hidden="1">
      <c r="A103" s="11">
        <f>DATA!B143</f>
        <v>2074</v>
      </c>
      <c r="B103" s="11">
        <f>calc!J96+B102</f>
        <v>7</v>
      </c>
      <c r="C103" s="2">
        <f>DATA!A143</f>
        <v>90</v>
      </c>
      <c r="D103" s="11">
        <f>IF(D$7=1,calc!Q96,IF(D$7=2,calc!R96,IF(D$7=3,calc!S96,IF(D$7=4,calc!T96,0))))</f>
        <v>7</v>
      </c>
      <c r="L103" s="14">
        <f t="shared" si="1"/>
        <v>0</v>
      </c>
    </row>
    <row r="104" spans="1:12" hidden="1">
      <c r="A104" s="11">
        <f>DATA!B144</f>
        <v>2075</v>
      </c>
      <c r="B104" s="11">
        <f>calc!J97+B103</f>
        <v>7</v>
      </c>
      <c r="C104" s="2">
        <f>DATA!A144</f>
        <v>91</v>
      </c>
      <c r="D104" s="11">
        <f>IF(D$7=1,calc!Q97,IF(D$7=2,calc!R97,IF(D$7=3,calc!S97,IF(D$7=4,calc!T97,0))))</f>
        <v>7</v>
      </c>
      <c r="L104" s="14">
        <f t="shared" si="1"/>
        <v>0</v>
      </c>
    </row>
    <row r="105" spans="1:12" hidden="1">
      <c r="A105" s="11">
        <f>DATA!B145</f>
        <v>2076</v>
      </c>
      <c r="B105" s="11">
        <f>calc!J98+B104</f>
        <v>7</v>
      </c>
      <c r="C105" s="2">
        <f>DATA!A145</f>
        <v>92</v>
      </c>
      <c r="D105" s="11">
        <f>IF(D$7=1,calc!Q98,IF(D$7=2,calc!R98,IF(D$7=3,calc!S98,IF(D$7=4,calc!T98,0))))</f>
        <v>7</v>
      </c>
      <c r="L105" s="14">
        <f t="shared" si="1"/>
        <v>0</v>
      </c>
    </row>
    <row r="106" spans="1:12" hidden="1">
      <c r="A106" s="11">
        <f>DATA!B146</f>
        <v>2077</v>
      </c>
      <c r="B106" s="11">
        <f>calc!J99+B105</f>
        <v>7</v>
      </c>
      <c r="C106" s="2">
        <f>DATA!A146</f>
        <v>93</v>
      </c>
      <c r="D106" s="11">
        <f>IF(D$7=1,calc!Q99,IF(D$7=2,calc!R99,IF(D$7=3,calc!S99,IF(D$7=4,calc!T99,0))))</f>
        <v>7</v>
      </c>
      <c r="L106" s="14">
        <f t="shared" si="1"/>
        <v>0</v>
      </c>
    </row>
    <row r="107" spans="1:12" hidden="1">
      <c r="A107" s="11">
        <f>DATA!B147</f>
        <v>2078</v>
      </c>
      <c r="B107" s="11">
        <f>calc!J100+B106</f>
        <v>7</v>
      </c>
      <c r="C107" s="2">
        <f>DATA!A147</f>
        <v>94</v>
      </c>
      <c r="D107" s="11">
        <f>IF(D$7=1,calc!Q100,IF(D$7=2,calc!R100,IF(D$7=3,calc!S100,IF(D$7=4,calc!T100,0))))</f>
        <v>7</v>
      </c>
      <c r="L107" s="14">
        <f t="shared" si="1"/>
        <v>0</v>
      </c>
    </row>
    <row r="108" spans="1:12" hidden="1">
      <c r="A108" s="11">
        <f>DATA!B148</f>
        <v>2079</v>
      </c>
      <c r="B108" s="11">
        <f>calc!J101+B107</f>
        <v>7</v>
      </c>
      <c r="C108" s="2">
        <f>DATA!A148</f>
        <v>95</v>
      </c>
      <c r="D108" s="11">
        <f>IF(D$7=1,calc!Q101,IF(D$7=2,calc!R101,IF(D$7=3,calc!S101,IF(D$7=4,calc!T101,0))))</f>
        <v>7</v>
      </c>
      <c r="L108" s="14">
        <f t="shared" si="1"/>
        <v>0</v>
      </c>
    </row>
    <row r="109" spans="1:12" hidden="1">
      <c r="A109" s="11">
        <f>DATA!B149</f>
        <v>2080</v>
      </c>
      <c r="B109" s="11">
        <f>calc!J102+B108</f>
        <v>7</v>
      </c>
      <c r="C109" s="2">
        <f>DATA!A149</f>
        <v>96</v>
      </c>
      <c r="D109" s="11">
        <f>IF(D$7=1,calc!Q102,IF(D$7=2,calc!R102,IF(D$7=3,calc!S102,IF(D$7=4,calc!T102,0))))</f>
        <v>7</v>
      </c>
      <c r="L109" s="14">
        <f t="shared" si="1"/>
        <v>0</v>
      </c>
    </row>
    <row r="110" spans="1:12" hidden="1">
      <c r="A110" s="11">
        <f>DATA!B150</f>
        <v>2081</v>
      </c>
      <c r="B110" s="11">
        <f>calc!J103+B109</f>
        <v>7</v>
      </c>
      <c r="C110" s="2">
        <f>DATA!A150</f>
        <v>97</v>
      </c>
      <c r="D110" s="11">
        <f>IF(D$7=1,calc!Q103,IF(D$7=2,calc!R103,IF(D$7=3,calc!S103,IF(D$7=4,calc!T103,0))))</f>
        <v>7</v>
      </c>
      <c r="L110" s="14">
        <f t="shared" si="1"/>
        <v>0</v>
      </c>
    </row>
    <row r="111" spans="1:12" hidden="1">
      <c r="A111" s="11">
        <f>DATA!B151</f>
        <v>2082</v>
      </c>
      <c r="B111" s="11">
        <f>calc!J104+B110</f>
        <v>7</v>
      </c>
      <c r="C111" s="2">
        <f>DATA!A151</f>
        <v>98</v>
      </c>
      <c r="D111" s="11">
        <f>IF(D$7=1,calc!Q104,IF(D$7=2,calc!R104,IF(D$7=3,calc!S104,IF(D$7=4,calc!T104,0))))</f>
        <v>7</v>
      </c>
      <c r="L111" s="14">
        <f t="shared" si="1"/>
        <v>0</v>
      </c>
    </row>
    <row r="112" spans="1:12" hidden="1">
      <c r="A112" s="11">
        <f>DATA!B152</f>
        <v>2083</v>
      </c>
      <c r="B112" s="11">
        <f>calc!J105+B111</f>
        <v>7</v>
      </c>
      <c r="C112" s="2">
        <f>DATA!A152</f>
        <v>99</v>
      </c>
      <c r="D112" s="11">
        <f>IF(D$7=1,calc!Q105,IF(D$7=2,calc!R105,IF(D$7=3,calc!S105,IF(D$7=4,calc!T105,0))))</f>
        <v>7</v>
      </c>
      <c r="L112" s="14">
        <f t="shared" si="1"/>
        <v>0</v>
      </c>
    </row>
    <row r="113" spans="1:12" hidden="1">
      <c r="A113" s="11">
        <f>DATA!B153</f>
        <v>2084</v>
      </c>
      <c r="B113" s="11">
        <f>calc!J106+B112</f>
        <v>7</v>
      </c>
      <c r="C113" s="2">
        <f>DATA!A153</f>
        <v>100</v>
      </c>
      <c r="D113" s="11">
        <f>IF(D$7=1,calc!Q106,IF(D$7=2,calc!R106,IF(D$7=3,calc!S106,IF(D$7=4,calc!T106,0))))</f>
        <v>7</v>
      </c>
      <c r="L113" s="15">
        <f t="shared" si="1"/>
        <v>0</v>
      </c>
    </row>
  </sheetData>
  <autoFilter ref="L12:L113">
    <filterColumn colId="0">
      <filters>
        <filter val="D"/>
      </filters>
    </filterColumn>
  </autoFilter>
  <mergeCells count="1">
    <mergeCell ref="L1:L11"/>
  </mergeCells>
  <hyperlinks>
    <hyperlink ref="N1" location="Navigation!A1" display="=Navigation!$A$1"/>
  </hyperlinks>
  <pageMargins left="0.70866141732283472" right="0.70866141732283472" top="0.59055118110236227" bottom="0.39370078740157483" header="0.31496062992125984" footer="0.31496062992125984"/>
  <pageSetup paperSize="9" scale="95" orientation="portrait" horizontalDpi="4294967293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N38"/>
  <sheetViews>
    <sheetView showGridLines="0" workbookViewId="0">
      <selection activeCell="B41" sqref="B41"/>
    </sheetView>
  </sheetViews>
  <sheetFormatPr baseColWidth="10" defaultRowHeight="13.5"/>
  <cols>
    <col min="1" max="1" width="12.75" customWidth="1"/>
    <col min="10" max="10" width="3" customWidth="1"/>
    <col min="13" max="13" width="22.25" customWidth="1"/>
  </cols>
  <sheetData>
    <row r="1" spans="1:14" ht="19.5" thickBot="1">
      <c r="A1" s="22" t="s">
        <v>15</v>
      </c>
      <c r="B1" s="21"/>
      <c r="C1" s="21"/>
      <c r="D1" s="21"/>
      <c r="E1" s="21"/>
      <c r="F1" s="21"/>
      <c r="G1" s="21"/>
      <c r="H1" s="21"/>
      <c r="I1" s="21"/>
      <c r="K1" s="105" t="str">
        <f>changes!L1</f>
        <v>Set filter to "D" to hide empty rows</v>
      </c>
      <c r="M1" s="67" t="str">
        <f>Navigation!$A$1</f>
        <v>Curse of the Traveller</v>
      </c>
      <c r="N1" s="68"/>
    </row>
    <row r="2" spans="1:14">
      <c r="A2" s="22" t="s">
        <v>32</v>
      </c>
      <c r="B2" s="21"/>
      <c r="C2" s="21"/>
      <c r="D2" s="21"/>
      <c r="E2" s="21"/>
      <c r="F2" s="21"/>
      <c r="G2" s="21"/>
      <c r="H2" s="21"/>
      <c r="I2" s="21"/>
      <c r="K2" s="105"/>
    </row>
    <row r="3" spans="1:14">
      <c r="A3" s="22" t="s">
        <v>19</v>
      </c>
      <c r="B3" s="21"/>
      <c r="C3" s="21"/>
      <c r="D3" s="21"/>
      <c r="E3" s="21"/>
      <c r="F3" s="21"/>
      <c r="G3" s="21"/>
      <c r="H3" s="21"/>
      <c r="I3" s="21"/>
      <c r="K3" s="105"/>
    </row>
    <row r="4" spans="1:14">
      <c r="A4" s="22" t="s">
        <v>20</v>
      </c>
      <c r="B4" s="21"/>
      <c r="C4" s="21"/>
      <c r="D4" s="21"/>
      <c r="E4" s="21"/>
      <c r="F4" s="21"/>
      <c r="G4" s="21"/>
      <c r="H4" s="21"/>
      <c r="I4" s="21"/>
      <c r="K4" s="105"/>
    </row>
    <row r="5" spans="1:14" ht="19.5">
      <c r="A5" s="20"/>
      <c r="B5" s="16">
        <v>1</v>
      </c>
      <c r="C5" s="20"/>
      <c r="D5" s="20"/>
      <c r="E5" s="20"/>
      <c r="F5" s="20"/>
      <c r="G5" s="20"/>
      <c r="H5" s="20"/>
      <c r="I5" s="20"/>
      <c r="K5" s="105"/>
    </row>
    <row r="6" spans="1:14">
      <c r="A6" s="20"/>
      <c r="B6" s="20"/>
      <c r="C6" s="20"/>
      <c r="D6" s="20"/>
      <c r="E6" s="20"/>
      <c r="F6" s="20"/>
      <c r="G6" s="20"/>
      <c r="H6" s="20"/>
      <c r="I6" s="20"/>
      <c r="K6" s="105"/>
    </row>
    <row r="7" spans="1:14">
      <c r="A7" s="17" t="s">
        <v>22</v>
      </c>
      <c r="I7" s="23" t="str">
        <f>DATA!C9</f>
        <v>Tony Aronson</v>
      </c>
      <c r="K7" s="105"/>
    </row>
    <row r="8" spans="1:14">
      <c r="K8" s="105"/>
    </row>
    <row r="9" spans="1:14">
      <c r="A9" s="18" t="str">
        <f>IF(B$5=1,DATA!D18,IF(B$5=2,DATA!F18,IF(B$5=3,DATA!H18,0)))</f>
        <v>Town/City</v>
      </c>
      <c r="K9" s="105"/>
    </row>
    <row r="10" spans="1:14">
      <c r="K10" s="106"/>
    </row>
    <row r="11" spans="1:14">
      <c r="B11" s="18" t="s">
        <v>21</v>
      </c>
      <c r="C11" s="11" t="s">
        <v>25</v>
      </c>
      <c r="K11" s="13" t="s">
        <v>14</v>
      </c>
    </row>
    <row r="12" spans="1:14" ht="20.45" customHeight="1">
      <c r="A12" s="11" t="str">
        <f>IF(B$5=1,calc!C113,IF(B$5=2,calc!D113,IF(B$5=3,calc!E113,0)))</f>
        <v>New York</v>
      </c>
      <c r="B12" s="18">
        <f>IF(B$5=1,calc!H113,IF(B$5=2,calc!I113,IF(B$5=3,calc!J113,0)))</f>
        <v>2</v>
      </c>
      <c r="C12" s="19">
        <f>B12/B$38</f>
        <v>6.6666666666666666E-2</v>
      </c>
      <c r="K12" s="14" t="str">
        <f t="shared" ref="K12:K36" si="0">IF(B12=0,0,"D")</f>
        <v>D</v>
      </c>
    </row>
    <row r="13" spans="1:14" ht="20.45" customHeight="1">
      <c r="A13" s="11" t="str">
        <f>IF(B$5=1,calc!C114,IF(B$5=2,calc!D114,IF(B$5=3,calc!E114,0)))</f>
        <v>San Francisco</v>
      </c>
      <c r="B13" s="18">
        <f>IF(B$5=1,calc!H114,IF(B$5=2,calc!I114,IF(B$5=3,calc!J114,0)))</f>
        <v>4</v>
      </c>
      <c r="C13" s="19">
        <f t="shared" ref="C13:C38" si="1">B13/B$38</f>
        <v>0.13333333333333333</v>
      </c>
      <c r="K13" s="14" t="str">
        <f t="shared" si="0"/>
        <v>D</v>
      </c>
    </row>
    <row r="14" spans="1:14" ht="20.45" customHeight="1">
      <c r="A14" s="11" t="str">
        <f>IF(B$5=1,calc!C115,IF(B$5=2,calc!D115,IF(B$5=3,calc!E115,0)))</f>
        <v>Duluth</v>
      </c>
      <c r="B14" s="18">
        <f>IF(B$5=1,calc!H115,IF(B$5=2,calc!I115,IF(B$5=3,calc!J115,0)))</f>
        <v>3</v>
      </c>
      <c r="C14" s="19">
        <f t="shared" si="1"/>
        <v>0.1</v>
      </c>
      <c r="K14" s="14" t="str">
        <f t="shared" si="0"/>
        <v>D</v>
      </c>
    </row>
    <row r="15" spans="1:14" ht="20.45" customHeight="1">
      <c r="A15" s="11" t="str">
        <f>IF(B$5=1,calc!C116,IF(B$5=2,calc!D116,IF(B$5=3,calc!E116,0)))</f>
        <v>Paris</v>
      </c>
      <c r="B15" s="18">
        <f>IF(B$5=1,calc!H116,IF(B$5=2,calc!I116,IF(B$5=3,calc!J116,0)))</f>
        <v>2</v>
      </c>
      <c r="C15" s="19">
        <f t="shared" si="1"/>
        <v>6.6666666666666666E-2</v>
      </c>
      <c r="K15" s="14" t="str">
        <f t="shared" si="0"/>
        <v>D</v>
      </c>
    </row>
    <row r="16" spans="1:14" ht="20.45" customHeight="1">
      <c r="A16" s="11" t="str">
        <f>IF(B$5=1,calc!C117,IF(B$5=2,calc!D117,IF(B$5=3,calc!E117,0)))</f>
        <v>Rome</v>
      </c>
      <c r="B16" s="18">
        <f>IF(B$5=1,calc!H117,IF(B$5=2,calc!I117,IF(B$5=3,calc!J117,0)))</f>
        <v>3</v>
      </c>
      <c r="C16" s="19">
        <f t="shared" si="1"/>
        <v>0.1</v>
      </c>
      <c r="K16" s="14" t="str">
        <f t="shared" si="0"/>
        <v>D</v>
      </c>
    </row>
    <row r="17" spans="1:11" ht="20.45" customHeight="1">
      <c r="A17" s="11" t="str">
        <f>IF(B$5=1,calc!C118,IF(B$5=2,calc!D118,IF(B$5=3,calc!E118,0)))</f>
        <v>Sofia</v>
      </c>
      <c r="B17" s="18">
        <f>IF(B$5=1,calc!H118,IF(B$5=2,calc!I118,IF(B$5=3,calc!J118,0)))</f>
        <v>5</v>
      </c>
      <c r="C17" s="19">
        <f t="shared" si="1"/>
        <v>0.16666666666666666</v>
      </c>
      <c r="K17" s="14" t="str">
        <f t="shared" si="0"/>
        <v>D</v>
      </c>
    </row>
    <row r="18" spans="1:11" ht="20.45" customHeight="1">
      <c r="A18" s="11" t="str">
        <f>IF(B$5=1,calc!C119,IF(B$5=2,calc!D119,IF(B$5=3,calc!E119,0)))</f>
        <v>HongKong</v>
      </c>
      <c r="B18" s="18">
        <f>IF(B$5=1,calc!H119,IF(B$5=2,calc!I119,IF(B$5=3,calc!J119,0)))</f>
        <v>3</v>
      </c>
      <c r="C18" s="19">
        <f t="shared" si="1"/>
        <v>0.1</v>
      </c>
      <c r="K18" s="14" t="str">
        <f t="shared" si="0"/>
        <v>D</v>
      </c>
    </row>
    <row r="19" spans="1:11" ht="20.45" customHeight="1">
      <c r="A19" s="11" t="str">
        <f>IF(B$5=1,calc!C120,IF(B$5=2,calc!D120,IF(B$5=3,calc!E120,0)))</f>
        <v>Beirut</v>
      </c>
      <c r="B19" s="18">
        <f>IF(B$5=1,calc!H120,IF(B$5=2,calc!I120,IF(B$5=3,calc!J120,0)))</f>
        <v>3</v>
      </c>
      <c r="C19" s="19">
        <f t="shared" si="1"/>
        <v>0.1</v>
      </c>
      <c r="K19" s="14" t="str">
        <f t="shared" si="0"/>
        <v>D</v>
      </c>
    </row>
    <row r="20" spans="1:11" ht="20.45" customHeight="1">
      <c r="A20" s="11" t="str">
        <f>IF(B$5=1,calc!C121,IF(B$5=2,calc!D121,IF(B$5=3,calc!E121,0)))</f>
        <v>Perth</v>
      </c>
      <c r="B20" s="18">
        <f>IF(B$5=1,calc!H121,IF(B$5=2,calc!I121,IF(B$5=3,calc!J121,0)))</f>
        <v>3</v>
      </c>
      <c r="C20" s="19">
        <f t="shared" si="1"/>
        <v>0.1</v>
      </c>
      <c r="K20" s="14" t="str">
        <f t="shared" si="0"/>
        <v>D</v>
      </c>
    </row>
    <row r="21" spans="1:11" ht="20.45" customHeight="1">
      <c r="A21" s="11" t="str">
        <f>IF(B$5=1,calc!C122,IF(B$5=2,calc!D122,IF(B$5=3,calc!E122,0)))</f>
        <v>Blackwater</v>
      </c>
      <c r="B21" s="11">
        <f>IF(B$5=1,calc!H122,IF(B$5=2,calc!I122,IF(B$5=3,calc!J122,0)))</f>
        <v>2</v>
      </c>
      <c r="C21" s="19">
        <f t="shared" si="1"/>
        <v>6.6666666666666666E-2</v>
      </c>
      <c r="K21" s="14" t="str">
        <f t="shared" si="0"/>
        <v>D</v>
      </c>
    </row>
    <row r="22" spans="1:11" ht="20.45" hidden="1" customHeight="1">
      <c r="A22" s="11">
        <f>IF(B$5=1,calc!C123,IF(B$5=2,calc!D123,IF(B$5=3,calc!E123,0)))</f>
        <v>0</v>
      </c>
      <c r="B22" s="11">
        <f>IF(B$5=1,calc!H123,IF(B$5=2,calc!I123,IF(B$5=3,calc!J123,0)))</f>
        <v>0</v>
      </c>
      <c r="C22" s="19">
        <f t="shared" si="1"/>
        <v>0</v>
      </c>
      <c r="K22" s="14">
        <f t="shared" si="0"/>
        <v>0</v>
      </c>
    </row>
    <row r="23" spans="1:11" ht="20.45" hidden="1" customHeight="1">
      <c r="A23" s="11">
        <f>IF(B$5=1,calc!C124,IF(B$5=2,calc!D124,IF(B$5=3,calc!E124,0)))</f>
        <v>0</v>
      </c>
      <c r="B23" s="11">
        <f>IF(B$5=1,calc!H124,IF(B$5=2,calc!I124,IF(B$5=3,calc!J124,0)))</f>
        <v>0</v>
      </c>
      <c r="C23" s="19">
        <f t="shared" si="1"/>
        <v>0</v>
      </c>
      <c r="K23" s="14">
        <f t="shared" si="0"/>
        <v>0</v>
      </c>
    </row>
    <row r="24" spans="1:11" ht="20.45" hidden="1" customHeight="1">
      <c r="A24" s="11">
        <f>IF(B$5=1,calc!C125,IF(B$5=2,calc!D125,IF(B$5=3,calc!E125,0)))</f>
        <v>0</v>
      </c>
      <c r="B24" s="11">
        <f>IF(B$5=1,calc!H125,IF(B$5=2,calc!I125,IF(B$5=3,calc!J125,0)))</f>
        <v>0</v>
      </c>
      <c r="C24" s="19">
        <f t="shared" si="1"/>
        <v>0</v>
      </c>
      <c r="K24" s="14">
        <f t="shared" si="0"/>
        <v>0</v>
      </c>
    </row>
    <row r="25" spans="1:11" ht="20.45" hidden="1" customHeight="1">
      <c r="A25" s="11">
        <f>IF(B$5=1,calc!C126,IF(B$5=2,calc!D126,IF(B$5=3,calc!E126,0)))</f>
        <v>0</v>
      </c>
      <c r="B25" s="11">
        <f>IF(B$5=1,calc!H126,IF(B$5=2,calc!I126,IF(B$5=3,calc!J126,0)))</f>
        <v>0</v>
      </c>
      <c r="C25" s="19">
        <f t="shared" si="1"/>
        <v>0</v>
      </c>
      <c r="K25" s="14">
        <f t="shared" si="0"/>
        <v>0</v>
      </c>
    </row>
    <row r="26" spans="1:11" ht="20.45" hidden="1" customHeight="1">
      <c r="A26" s="11">
        <f>IF(B$5=1,calc!C127,IF(B$5=2,calc!D127,IF(B$5=3,calc!E127,0)))</f>
        <v>0</v>
      </c>
      <c r="B26" s="11">
        <f>IF(B$5=1,calc!H127,IF(B$5=2,calc!I127,IF(B$5=3,calc!J127,0)))</f>
        <v>0</v>
      </c>
      <c r="C26" s="19">
        <f t="shared" si="1"/>
        <v>0</v>
      </c>
      <c r="K26" s="14">
        <f t="shared" si="0"/>
        <v>0</v>
      </c>
    </row>
    <row r="27" spans="1:11" ht="20.45" hidden="1" customHeight="1">
      <c r="A27" s="11">
        <f>IF(B$5=1,calc!C128,IF(B$5=2,calc!D128,IF(B$5=3,calc!E128,0)))</f>
        <v>0</v>
      </c>
      <c r="B27" s="11">
        <f>IF(B$5=1,calc!H128,IF(B$5=2,calc!I128,IF(B$5=3,calc!J128,0)))</f>
        <v>0</v>
      </c>
      <c r="C27" s="19">
        <f t="shared" si="1"/>
        <v>0</v>
      </c>
      <c r="K27" s="14">
        <f t="shared" si="0"/>
        <v>0</v>
      </c>
    </row>
    <row r="28" spans="1:11" ht="20.45" hidden="1" customHeight="1">
      <c r="A28" s="11">
        <f>IF(B$5=1,calc!C129,IF(B$5=2,calc!D129,IF(B$5=3,calc!E129,0)))</f>
        <v>0</v>
      </c>
      <c r="B28" s="11">
        <f>IF(B$5=1,calc!H129,IF(B$5=2,calc!I129,IF(B$5=3,calc!J129,0)))</f>
        <v>0</v>
      </c>
      <c r="C28" s="19">
        <f t="shared" si="1"/>
        <v>0</v>
      </c>
      <c r="K28" s="14">
        <f t="shared" si="0"/>
        <v>0</v>
      </c>
    </row>
    <row r="29" spans="1:11" ht="20.45" hidden="1" customHeight="1">
      <c r="A29" s="11">
        <f>IF(B$5=1,calc!C130,IF(B$5=2,calc!D130,IF(B$5=3,calc!E130,0)))</f>
        <v>0</v>
      </c>
      <c r="B29" s="11">
        <f>IF(B$5=1,calc!H130,IF(B$5=2,calc!I130,IF(B$5=3,calc!J130,0)))</f>
        <v>0</v>
      </c>
      <c r="C29" s="19">
        <f t="shared" si="1"/>
        <v>0</v>
      </c>
      <c r="K29" s="14">
        <f t="shared" si="0"/>
        <v>0</v>
      </c>
    </row>
    <row r="30" spans="1:11" ht="20.45" hidden="1" customHeight="1">
      <c r="A30" s="11">
        <f>IF(B$5=1,calc!C131,IF(B$5=2,calc!D131,IF(B$5=3,calc!E131,0)))</f>
        <v>0</v>
      </c>
      <c r="B30" s="11">
        <f>IF(B$5=1,calc!H131,IF(B$5=2,calc!I131,IF(B$5=3,calc!J131,0)))</f>
        <v>0</v>
      </c>
      <c r="C30" s="19">
        <f t="shared" si="1"/>
        <v>0</v>
      </c>
      <c r="K30" s="14">
        <f t="shared" si="0"/>
        <v>0</v>
      </c>
    </row>
    <row r="31" spans="1:11" ht="20.45" hidden="1" customHeight="1">
      <c r="A31" s="11">
        <f>IF(B$5=1,calc!C132,IF(B$5=2,calc!D132,IF(B$5=3,calc!E132,0)))</f>
        <v>0</v>
      </c>
      <c r="B31" s="11">
        <f>IF(B$5=1,calc!H132,IF(B$5=2,calc!I132,IF(B$5=3,calc!J132,0)))</f>
        <v>0</v>
      </c>
      <c r="C31" s="19">
        <f t="shared" si="1"/>
        <v>0</v>
      </c>
      <c r="K31" s="14">
        <f t="shared" si="0"/>
        <v>0</v>
      </c>
    </row>
    <row r="32" spans="1:11" ht="20.45" hidden="1" customHeight="1">
      <c r="A32" s="11">
        <f>IF(B$5=1,calc!C133,IF(B$5=2,calc!D133,IF(B$5=3,calc!E133,0)))</f>
        <v>0</v>
      </c>
      <c r="B32" s="11">
        <f>IF(B$5=1,calc!H133,IF(B$5=2,calc!I133,IF(B$5=3,calc!J133,0)))</f>
        <v>0</v>
      </c>
      <c r="C32" s="19">
        <f t="shared" si="1"/>
        <v>0</v>
      </c>
      <c r="K32" s="14">
        <f t="shared" si="0"/>
        <v>0</v>
      </c>
    </row>
    <row r="33" spans="1:11" ht="20.45" hidden="1" customHeight="1">
      <c r="A33" s="11">
        <f>IF(B$5=1,calc!C134,IF(B$5=2,calc!D134,IF(B$5=3,calc!E134,0)))</f>
        <v>0</v>
      </c>
      <c r="B33" s="11">
        <f>IF(B$5=1,calc!H134,IF(B$5=2,calc!I134,IF(B$5=3,calc!J134,0)))</f>
        <v>0</v>
      </c>
      <c r="C33" s="19">
        <f t="shared" si="1"/>
        <v>0</v>
      </c>
      <c r="K33" s="14">
        <f t="shared" si="0"/>
        <v>0</v>
      </c>
    </row>
    <row r="34" spans="1:11" ht="20.45" hidden="1" customHeight="1">
      <c r="A34" s="11">
        <f>IF(B$5=1,calc!C135,IF(B$5=2,calc!D135,IF(B$5=3,calc!E135,0)))</f>
        <v>0</v>
      </c>
      <c r="B34" s="11">
        <f>IF(B$5=1,calc!H135,IF(B$5=2,calc!I135,IF(B$5=3,calc!J135,0)))</f>
        <v>0</v>
      </c>
      <c r="C34" s="19">
        <f t="shared" si="1"/>
        <v>0</v>
      </c>
      <c r="K34" s="14">
        <f t="shared" si="0"/>
        <v>0</v>
      </c>
    </row>
    <row r="35" spans="1:11" ht="20.45" hidden="1" customHeight="1">
      <c r="A35" s="11">
        <f>IF(B$5=1,calc!C136,IF(B$5=2,calc!D136,IF(B$5=3,calc!E136,0)))</f>
        <v>0</v>
      </c>
      <c r="B35" s="11">
        <f>IF(B$5=1,calc!H136,IF(B$5=2,calc!I136,IF(B$5=3,calc!J136,0)))</f>
        <v>0</v>
      </c>
      <c r="C35" s="19">
        <f t="shared" si="1"/>
        <v>0</v>
      </c>
      <c r="K35" s="14">
        <f t="shared" si="0"/>
        <v>0</v>
      </c>
    </row>
    <row r="36" spans="1:11" ht="20.45" hidden="1" customHeight="1">
      <c r="A36" s="11">
        <f>IF(B$5=1,calc!C137,IF(B$5=2,calc!D137,IF(B$5=3,calc!E137,0)))</f>
        <v>0</v>
      </c>
      <c r="B36" s="11">
        <f>IF(B$5=1,calc!H137,IF(B$5=2,calc!I137,IF(B$5=3,calc!J137,0)))</f>
        <v>0</v>
      </c>
      <c r="C36" s="19">
        <f t="shared" si="1"/>
        <v>0</v>
      </c>
      <c r="K36" s="15">
        <f t="shared" si="0"/>
        <v>0</v>
      </c>
    </row>
    <row r="38" spans="1:11">
      <c r="A38" s="6" t="s">
        <v>24</v>
      </c>
      <c r="B38" s="7">
        <f>SUM(B12:B37)</f>
        <v>30</v>
      </c>
      <c r="C38" s="19">
        <f t="shared" si="1"/>
        <v>1</v>
      </c>
    </row>
  </sheetData>
  <autoFilter ref="K11:K36">
    <filterColumn colId="0">
      <filters>
        <filter val="D"/>
      </filters>
    </filterColumn>
  </autoFilter>
  <mergeCells count="1">
    <mergeCell ref="K1:K10"/>
  </mergeCells>
  <hyperlinks>
    <hyperlink ref="M1" location="Navigation!A1" display="=Navigation!$A$1"/>
  </hyperlinks>
  <pageMargins left="0.70866141732283472" right="0.70866141732283472" top="0.78740157480314965" bottom="0.78740157480314965" header="0.31496062992125984" footer="0.31496062992125984"/>
  <pageSetup paperSize="9" scale="85" orientation="landscape" horizontalDpi="4294967293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1:I10"/>
  <sheetViews>
    <sheetView showGridLines="0" workbookViewId="0">
      <selection activeCell="B23" sqref="B23"/>
    </sheetView>
  </sheetViews>
  <sheetFormatPr baseColWidth="10" defaultColWidth="11.25" defaultRowHeight="13.5"/>
  <cols>
    <col min="1" max="1" width="4" style="37" customWidth="1"/>
    <col min="2" max="2" width="28.125" style="37" customWidth="1"/>
    <col min="3" max="3" width="16.25" style="37" customWidth="1"/>
    <col min="4" max="4" width="35.5" style="37" customWidth="1"/>
    <col min="5" max="5" width="11.25" style="37"/>
    <col min="6" max="6" width="3.5" style="37" customWidth="1"/>
    <col min="7" max="8" width="11.25" style="37"/>
    <col min="9" max="9" width="22.875" style="37" customWidth="1"/>
    <col min="10" max="10" width="11.25" style="37"/>
    <col min="11" max="11" width="3" style="37" customWidth="1"/>
    <col min="12" max="16384" width="11.25" style="37"/>
  </cols>
  <sheetData>
    <row r="1" spans="2:9" s="36" customFormat="1" ht="27.75" thickBot="1">
      <c r="B1" s="44" t="s">
        <v>131</v>
      </c>
      <c r="C1" s="45"/>
      <c r="D1" s="45"/>
      <c r="E1" s="46"/>
      <c r="I1" s="67" t="str">
        <f>Navigation!$A$1</f>
        <v>Curse of the Traveller</v>
      </c>
    </row>
    <row r="2" spans="2:9">
      <c r="B2" s="47"/>
      <c r="C2" s="48"/>
      <c r="D2" s="48"/>
      <c r="E2" s="49"/>
    </row>
    <row r="3" spans="2:9" ht="26.25">
      <c r="B3" s="96" t="str">
        <f>DATA!C9</f>
        <v>Tony Aronson</v>
      </c>
      <c r="C3" s="50"/>
      <c r="D3" s="50"/>
      <c r="E3" s="51"/>
    </row>
    <row r="4" spans="2:9" ht="26.25">
      <c r="B4" s="38"/>
    </row>
    <row r="5" spans="2:9" ht="26.25">
      <c r="B5" s="38"/>
    </row>
    <row r="6" spans="2:9" ht="33">
      <c r="B6" s="53" t="s">
        <v>58</v>
      </c>
      <c r="C6" s="54" t="s">
        <v>44</v>
      </c>
      <c r="D6" s="42" t="s">
        <v>45</v>
      </c>
      <c r="E6" s="39" t="s">
        <v>57</v>
      </c>
    </row>
    <row r="7" spans="2:9" ht="60" customHeight="1">
      <c r="B7" s="39" t="str">
        <f>DATA!B18</f>
        <v>Streets/Addresses</v>
      </c>
      <c r="C7" s="52">
        <f>INT(calc!G141)</f>
        <v>3</v>
      </c>
      <c r="D7" s="43" t="str">
        <f>VLOOKUP(C7,DATA!B$164:'DATA'!C$174,2,TRUE)</f>
        <v>Rover</v>
      </c>
      <c r="E7" s="40" t="str">
        <f>VLOOKUP(C7,DATA!$B$164:'DATA'!$D$174,3,TRUE)</f>
        <v>ü</v>
      </c>
    </row>
    <row r="8" spans="2:9" ht="60" customHeight="1">
      <c r="B8" s="41" t="str">
        <f>DATA!D18</f>
        <v>Town/City</v>
      </c>
      <c r="C8" s="52">
        <f>calc!H141</f>
        <v>3</v>
      </c>
      <c r="D8" s="43" t="str">
        <f>VLOOKUP(C8,DATA!B$164:'DATA'!C$174,2,TRUE)</f>
        <v>Rover</v>
      </c>
      <c r="E8" s="40" t="str">
        <f>VLOOKUP(C8,DATA!$B$164:'DATA'!$D$174,3,TRUE)</f>
        <v>ü</v>
      </c>
    </row>
    <row r="9" spans="2:9" ht="60" customHeight="1">
      <c r="B9" s="41" t="str">
        <f>DATA!F18</f>
        <v>Country</v>
      </c>
      <c r="C9" s="52">
        <f>calc!I141</f>
        <v>3.75</v>
      </c>
      <c r="D9" s="43" t="str">
        <f>VLOOKUP(C9,DATA!B$164:'DATA'!C$174,2,TRUE)</f>
        <v>Rover</v>
      </c>
      <c r="E9" s="40" t="str">
        <f>VLOOKUP(C9,DATA!$B$164:'DATA'!$D$174,3,TRUE)</f>
        <v>ü</v>
      </c>
    </row>
    <row r="10" spans="2:9" ht="60" customHeight="1">
      <c r="B10" s="41" t="str">
        <f>DATA!H18</f>
        <v>Continent</v>
      </c>
      <c r="C10" s="52">
        <f>calc!J141</f>
        <v>6</v>
      </c>
      <c r="D10" s="43" t="str">
        <f>VLOOKUP(C10,DATA!F$164:'DATA'!H$168,2,TRUE)</f>
        <v>Nomad</v>
      </c>
      <c r="E10" s="40" t="str">
        <f>VLOOKUP(C10,DATA!$F$164:'DATA'!$H$168,3,TRUE)</f>
        <v>R</v>
      </c>
    </row>
  </sheetData>
  <conditionalFormatting sqref="E7:E10">
    <cfRule type="expression" dxfId="3" priority="3">
      <formula>E7="f"</formula>
    </cfRule>
    <cfRule type="expression" dxfId="2" priority="4">
      <formula>OR(E7="P",E7="H",E7="Q",E7="B")</formula>
    </cfRule>
    <cfRule type="cellIs" dxfId="1" priority="2" operator="equal">
      <formula>"R"</formula>
    </cfRule>
    <cfRule type="cellIs" dxfId="0" priority="1" operator="equal">
      <formula>"ü"</formula>
    </cfRule>
  </conditionalFormatting>
  <hyperlinks>
    <hyperlink ref="I1" location="Navigation!A1" display="=Navigation!$A$1"/>
  </hyperlinks>
  <pageMargins left="0.70866141732283472" right="0.70866141732283472" top="0.78740157480314965" bottom="0.78740157480314965" header="0.31496062992125984" footer="0.31496062992125984"/>
  <pageSetup paperSize="9" scale="84" orientation="portrait" horizontalDpi="4294967293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T141"/>
  <sheetViews>
    <sheetView showGridLines="0" showZeros="0" topLeftCell="A103" workbookViewId="0">
      <selection activeCell="E146" sqref="E146"/>
    </sheetView>
  </sheetViews>
  <sheetFormatPr baseColWidth="10" defaultRowHeight="13.5"/>
  <cols>
    <col min="3" max="3" width="7.25" customWidth="1"/>
    <col min="4" max="4" width="6.5" customWidth="1"/>
    <col min="9" max="9" width="10.75" customWidth="1"/>
    <col min="10" max="10" width="11.5" customWidth="1"/>
    <col min="11" max="11" width="4.375" customWidth="1"/>
    <col min="12" max="12" width="7.125" customWidth="1"/>
    <col min="13" max="13" width="8" customWidth="1"/>
    <col min="14" max="14" width="8.125" customWidth="1"/>
    <col min="15" max="15" width="8.875" customWidth="1"/>
    <col min="17" max="19" width="7.125" customWidth="1"/>
    <col min="20" max="20" width="9.125" customWidth="1"/>
  </cols>
  <sheetData>
    <row r="4" spans="3:20" ht="40.5">
      <c r="C4" s="2" t="s">
        <v>5</v>
      </c>
      <c r="D4" s="2" t="s">
        <v>0</v>
      </c>
      <c r="E4" s="2" t="s">
        <v>1</v>
      </c>
      <c r="F4" s="2" t="s">
        <v>10</v>
      </c>
      <c r="G4" s="2" t="s">
        <v>2</v>
      </c>
      <c r="H4" s="2" t="s">
        <v>3</v>
      </c>
      <c r="J4" s="2" t="s">
        <v>11</v>
      </c>
      <c r="K4" s="2" t="s">
        <v>5</v>
      </c>
      <c r="L4" s="4" t="s">
        <v>12</v>
      </c>
      <c r="M4" s="4" t="s">
        <v>13</v>
      </c>
      <c r="N4" s="4" t="s">
        <v>8</v>
      </c>
      <c r="O4" s="4" t="s">
        <v>9</v>
      </c>
      <c r="Q4" s="4" t="str">
        <f>L4</f>
        <v>change in town</v>
      </c>
      <c r="R4" s="4" t="str">
        <f t="shared" ref="R4:T4" si="0">M4</f>
        <v>change in street</v>
      </c>
      <c r="S4" s="4" t="str">
        <f t="shared" si="0"/>
        <v>change in country</v>
      </c>
      <c r="T4" s="4" t="str">
        <f t="shared" si="0"/>
        <v>change in continent</v>
      </c>
    </row>
    <row r="6" spans="3:20">
      <c r="C6" s="2">
        <v>0</v>
      </c>
      <c r="D6" s="2">
        <f>DATA!B53</f>
        <v>1984</v>
      </c>
      <c r="E6" s="3" t="str">
        <f>DATA!C53</f>
        <v>New York</v>
      </c>
      <c r="F6" s="3" t="str">
        <f>DATA!D53</f>
        <v>24th Street</v>
      </c>
      <c r="G6" s="3" t="str">
        <f>DATA!E53</f>
        <v>USA</v>
      </c>
      <c r="H6" s="3" t="str">
        <f>DATA!F53</f>
        <v>America</v>
      </c>
      <c r="J6" s="2"/>
      <c r="K6" s="2">
        <v>0</v>
      </c>
      <c r="L6" s="2"/>
      <c r="M6" s="2"/>
      <c r="N6" s="2"/>
      <c r="O6" s="2"/>
      <c r="Q6" s="2">
        <f>L6</f>
        <v>0</v>
      </c>
      <c r="R6" s="2">
        <f t="shared" ref="R6:T6" si="1">M6</f>
        <v>0</v>
      </c>
      <c r="S6" s="2">
        <f t="shared" si="1"/>
        <v>0</v>
      </c>
      <c r="T6" s="2">
        <f t="shared" si="1"/>
        <v>0</v>
      </c>
    </row>
    <row r="7" spans="3:20">
      <c r="C7" s="2">
        <f>C6+1</f>
        <v>1</v>
      </c>
      <c r="D7" s="2">
        <f>D6+1</f>
        <v>1985</v>
      </c>
      <c r="E7" s="3" t="str">
        <f>DATA!C54</f>
        <v>New York</v>
      </c>
      <c r="F7" s="3" t="str">
        <f>DATA!D54</f>
        <v>24th Street</v>
      </c>
      <c r="G7" s="3" t="str">
        <f>DATA!E54</f>
        <v>USA</v>
      </c>
      <c r="H7" s="3" t="str">
        <f>DATA!F54</f>
        <v>America</v>
      </c>
      <c r="J7" s="2">
        <f>IF(AND(E8=0,E7&lt;&gt;0),7,0)</f>
        <v>0</v>
      </c>
      <c r="K7" s="2">
        <f>K6+1</f>
        <v>1</v>
      </c>
      <c r="L7" s="2">
        <f>IF(E7&lt;&gt;E6,1,0)</f>
        <v>0</v>
      </c>
      <c r="M7" s="2">
        <f>IF(F7&lt;&gt;F6,1,0)</f>
        <v>0</v>
      </c>
      <c r="N7" s="2">
        <f t="shared" ref="N7:N38" si="2">IF(G7=0,0,IF(G7&lt;&gt;G6,1,0))</f>
        <v>0</v>
      </c>
      <c r="O7" s="2">
        <f t="shared" ref="O7:O38" si="3">IF(H7=0,0,IF(H7&lt;&gt;H6,1,0))</f>
        <v>0</v>
      </c>
      <c r="Q7" s="2">
        <f>SUM(L$6:L7)</f>
        <v>0</v>
      </c>
      <c r="R7" s="2">
        <f>SUM(M$6:M7)</f>
        <v>0</v>
      </c>
      <c r="S7" s="2">
        <f>SUM(N$6:N7)</f>
        <v>0</v>
      </c>
      <c r="T7" s="2">
        <f>SUM(O$6:O7)</f>
        <v>0</v>
      </c>
    </row>
    <row r="8" spans="3:20">
      <c r="C8" s="2">
        <f t="shared" ref="C8:D65" si="4">C7+1</f>
        <v>2</v>
      </c>
      <c r="D8" s="2">
        <f t="shared" si="4"/>
        <v>1986</v>
      </c>
      <c r="E8" s="3" t="str">
        <f>DATA!C55</f>
        <v>New York</v>
      </c>
      <c r="F8" s="3" t="str">
        <f>DATA!D55</f>
        <v>24th Street</v>
      </c>
      <c r="G8" s="3" t="str">
        <f>DATA!E55</f>
        <v>USA</v>
      </c>
      <c r="H8" s="3" t="str">
        <f>DATA!F55</f>
        <v>America</v>
      </c>
      <c r="J8" s="2">
        <f t="shared" ref="J8:J71" si="5">IF(AND(E9=0,E8&lt;&gt;0),7,0)</f>
        <v>0</v>
      </c>
      <c r="K8" s="2">
        <f t="shared" ref="K8:K71" si="6">K7+1</f>
        <v>2</v>
      </c>
      <c r="L8" s="2">
        <f t="shared" ref="L8:M39" si="7">IF(E8=0,0,IF(E8&lt;&gt;E7,1,0))</f>
        <v>0</v>
      </c>
      <c r="M8" s="2">
        <f t="shared" si="7"/>
        <v>0</v>
      </c>
      <c r="N8" s="2">
        <f t="shared" si="2"/>
        <v>0</v>
      </c>
      <c r="O8" s="2">
        <f t="shared" si="3"/>
        <v>0</v>
      </c>
      <c r="Q8" s="2">
        <f>SUM(L$6:L8)</f>
        <v>0</v>
      </c>
      <c r="R8" s="2">
        <f>SUM(M$6:M8)</f>
        <v>0</v>
      </c>
      <c r="S8" s="2">
        <f>SUM(N$6:N8)</f>
        <v>0</v>
      </c>
      <c r="T8" s="2">
        <f>SUM(O$6:O8)</f>
        <v>0</v>
      </c>
    </row>
    <row r="9" spans="3:20">
      <c r="C9" s="2">
        <f t="shared" si="4"/>
        <v>3</v>
      </c>
      <c r="D9" s="2">
        <f t="shared" si="4"/>
        <v>1987</v>
      </c>
      <c r="E9" s="3" t="str">
        <f>DATA!C56</f>
        <v>San Francisco</v>
      </c>
      <c r="F9" s="3" t="str">
        <f>DATA!D56</f>
        <v>25th Street</v>
      </c>
      <c r="G9" s="3" t="str">
        <f>DATA!E56</f>
        <v>USA</v>
      </c>
      <c r="H9" s="3" t="str">
        <f>DATA!F56</f>
        <v>America</v>
      </c>
      <c r="J9" s="2">
        <f t="shared" si="5"/>
        <v>0</v>
      </c>
      <c r="K9" s="2">
        <f t="shared" si="6"/>
        <v>3</v>
      </c>
      <c r="L9" s="2">
        <f t="shared" si="7"/>
        <v>1</v>
      </c>
      <c r="M9" s="2">
        <f t="shared" si="7"/>
        <v>1</v>
      </c>
      <c r="N9" s="2">
        <f t="shared" si="2"/>
        <v>0</v>
      </c>
      <c r="O9" s="2">
        <f t="shared" si="3"/>
        <v>0</v>
      </c>
      <c r="Q9" s="2">
        <f>SUM(L$6:L9)</f>
        <v>1</v>
      </c>
      <c r="R9" s="2">
        <f>SUM(M$6:M9)</f>
        <v>1</v>
      </c>
      <c r="S9" s="2">
        <f>SUM(N$6:N9)</f>
        <v>0</v>
      </c>
      <c r="T9" s="2">
        <f>SUM(O$6:O9)</f>
        <v>0</v>
      </c>
    </row>
    <row r="10" spans="3:20">
      <c r="C10" s="2">
        <f t="shared" si="4"/>
        <v>4</v>
      </c>
      <c r="D10" s="2">
        <f t="shared" si="4"/>
        <v>1988</v>
      </c>
      <c r="E10" s="3" t="str">
        <f>DATA!C57</f>
        <v>San Francisco</v>
      </c>
      <c r="F10" s="3" t="str">
        <f>DATA!D57</f>
        <v>25th Street</v>
      </c>
      <c r="G10" s="3" t="str">
        <f>DATA!E57</f>
        <v>USA</v>
      </c>
      <c r="H10" s="3" t="str">
        <f>DATA!F57</f>
        <v>America</v>
      </c>
      <c r="J10" s="2">
        <f t="shared" si="5"/>
        <v>0</v>
      </c>
      <c r="K10" s="2">
        <f t="shared" si="6"/>
        <v>4</v>
      </c>
      <c r="L10" s="2">
        <f t="shared" si="7"/>
        <v>0</v>
      </c>
      <c r="M10" s="2">
        <f t="shared" si="7"/>
        <v>0</v>
      </c>
      <c r="N10" s="2">
        <f t="shared" si="2"/>
        <v>0</v>
      </c>
      <c r="O10" s="2">
        <f t="shared" si="3"/>
        <v>0</v>
      </c>
      <c r="Q10" s="2">
        <f>SUM(L$6:L10)</f>
        <v>1</v>
      </c>
      <c r="R10" s="2">
        <f>SUM(M$6:M10)</f>
        <v>1</v>
      </c>
      <c r="S10" s="2">
        <f>SUM(N$6:N10)</f>
        <v>0</v>
      </c>
      <c r="T10" s="2">
        <f>SUM(O$6:O10)</f>
        <v>0</v>
      </c>
    </row>
    <row r="11" spans="3:20">
      <c r="C11" s="2">
        <f t="shared" si="4"/>
        <v>5</v>
      </c>
      <c r="D11" s="2">
        <f t="shared" si="4"/>
        <v>1989</v>
      </c>
      <c r="E11" s="3" t="str">
        <f>DATA!C58</f>
        <v>San Francisco</v>
      </c>
      <c r="F11" s="3" t="str">
        <f>DATA!D58</f>
        <v>25th Street</v>
      </c>
      <c r="G11" s="3" t="str">
        <f>DATA!E58</f>
        <v>USA</v>
      </c>
      <c r="H11" s="3" t="str">
        <f>DATA!F58</f>
        <v>America</v>
      </c>
      <c r="J11" s="2">
        <f t="shared" si="5"/>
        <v>0</v>
      </c>
      <c r="K11" s="2">
        <f t="shared" si="6"/>
        <v>5</v>
      </c>
      <c r="L11" s="2">
        <f t="shared" si="7"/>
        <v>0</v>
      </c>
      <c r="M11" s="2">
        <f t="shared" si="7"/>
        <v>0</v>
      </c>
      <c r="N11" s="2">
        <f t="shared" si="2"/>
        <v>0</v>
      </c>
      <c r="O11" s="2">
        <f t="shared" si="3"/>
        <v>0</v>
      </c>
      <c r="Q11" s="2">
        <f>SUM(L$6:L11)</f>
        <v>1</v>
      </c>
      <c r="R11" s="2">
        <f>SUM(M$6:M11)</f>
        <v>1</v>
      </c>
      <c r="S11" s="2">
        <f>SUM(N$6:N11)</f>
        <v>0</v>
      </c>
      <c r="T11" s="2">
        <f>SUM(O$6:O11)</f>
        <v>0</v>
      </c>
    </row>
    <row r="12" spans="3:20">
      <c r="C12" s="2">
        <f t="shared" si="4"/>
        <v>6</v>
      </c>
      <c r="D12" s="2">
        <f t="shared" si="4"/>
        <v>1990</v>
      </c>
      <c r="E12" s="3" t="str">
        <f>DATA!C59</f>
        <v>San Francisco</v>
      </c>
      <c r="F12" s="3" t="str">
        <f>DATA!D59</f>
        <v>25th Street</v>
      </c>
      <c r="G12" s="3" t="str">
        <f>DATA!E59</f>
        <v>USA</v>
      </c>
      <c r="H12" s="3" t="str">
        <f>DATA!F59</f>
        <v>America</v>
      </c>
      <c r="J12" s="2">
        <f t="shared" si="5"/>
        <v>0</v>
      </c>
      <c r="K12" s="2">
        <f t="shared" si="6"/>
        <v>6</v>
      </c>
      <c r="L12" s="2">
        <f t="shared" si="7"/>
        <v>0</v>
      </c>
      <c r="M12" s="2">
        <f t="shared" si="7"/>
        <v>0</v>
      </c>
      <c r="N12" s="2">
        <f t="shared" si="2"/>
        <v>0</v>
      </c>
      <c r="O12" s="2">
        <f t="shared" si="3"/>
        <v>0</v>
      </c>
      <c r="Q12" s="2">
        <f>SUM(L$6:L12)</f>
        <v>1</v>
      </c>
      <c r="R12" s="2">
        <f>SUM(M$6:M12)</f>
        <v>1</v>
      </c>
      <c r="S12" s="2">
        <f>SUM(N$6:N12)</f>
        <v>0</v>
      </c>
      <c r="T12" s="2">
        <f>SUM(O$6:O12)</f>
        <v>0</v>
      </c>
    </row>
    <row r="13" spans="3:20">
      <c r="C13" s="2">
        <f t="shared" si="4"/>
        <v>7</v>
      </c>
      <c r="D13" s="2">
        <f t="shared" si="4"/>
        <v>1991</v>
      </c>
      <c r="E13" s="3" t="str">
        <f>DATA!C60</f>
        <v>Duluth</v>
      </c>
      <c r="F13" s="3" t="str">
        <f>DATA!D60</f>
        <v>26th Street</v>
      </c>
      <c r="G13" s="3" t="str">
        <f>DATA!E60</f>
        <v>USA</v>
      </c>
      <c r="H13" s="3" t="str">
        <f>DATA!F60</f>
        <v>America</v>
      </c>
      <c r="J13" s="2">
        <f t="shared" si="5"/>
        <v>0</v>
      </c>
      <c r="K13" s="2">
        <f t="shared" si="6"/>
        <v>7</v>
      </c>
      <c r="L13" s="2">
        <f t="shared" si="7"/>
        <v>1</v>
      </c>
      <c r="M13" s="2">
        <f t="shared" si="7"/>
        <v>1</v>
      </c>
      <c r="N13" s="2">
        <f t="shared" si="2"/>
        <v>0</v>
      </c>
      <c r="O13" s="2">
        <f t="shared" si="3"/>
        <v>0</v>
      </c>
      <c r="Q13" s="2">
        <f>SUM(L$6:L13)</f>
        <v>2</v>
      </c>
      <c r="R13" s="2">
        <f>SUM(M$6:M13)</f>
        <v>2</v>
      </c>
      <c r="S13" s="2">
        <f>SUM(N$6:N13)</f>
        <v>0</v>
      </c>
      <c r="T13" s="2">
        <f>SUM(O$6:O13)</f>
        <v>0</v>
      </c>
    </row>
    <row r="14" spans="3:20">
      <c r="C14" s="2">
        <f t="shared" si="4"/>
        <v>8</v>
      </c>
      <c r="D14" s="2">
        <f t="shared" si="4"/>
        <v>1992</v>
      </c>
      <c r="E14" s="3" t="str">
        <f>DATA!C61</f>
        <v>Duluth</v>
      </c>
      <c r="F14" s="3" t="str">
        <f>DATA!D61</f>
        <v>26th Street</v>
      </c>
      <c r="G14" s="3" t="str">
        <f>DATA!E61</f>
        <v>USA</v>
      </c>
      <c r="H14" s="3" t="str">
        <f>DATA!F61</f>
        <v>America</v>
      </c>
      <c r="J14" s="2">
        <f t="shared" si="5"/>
        <v>0</v>
      </c>
      <c r="K14" s="2">
        <f t="shared" si="6"/>
        <v>8</v>
      </c>
      <c r="L14" s="2">
        <f t="shared" si="7"/>
        <v>0</v>
      </c>
      <c r="M14" s="2">
        <f t="shared" si="7"/>
        <v>0</v>
      </c>
      <c r="N14" s="2">
        <f t="shared" si="2"/>
        <v>0</v>
      </c>
      <c r="O14" s="2">
        <f t="shared" si="3"/>
        <v>0</v>
      </c>
      <c r="Q14" s="2">
        <f>SUM(L$6:L14)</f>
        <v>2</v>
      </c>
      <c r="R14" s="2">
        <f>SUM(M$6:M14)</f>
        <v>2</v>
      </c>
      <c r="S14" s="2">
        <f>SUM(N$6:N14)</f>
        <v>0</v>
      </c>
      <c r="T14" s="2">
        <f>SUM(O$6:O14)</f>
        <v>0</v>
      </c>
    </row>
    <row r="15" spans="3:20">
      <c r="C15" s="2">
        <f t="shared" si="4"/>
        <v>9</v>
      </c>
      <c r="D15" s="2">
        <f t="shared" si="4"/>
        <v>1993</v>
      </c>
      <c r="E15" s="3" t="str">
        <f>DATA!C62</f>
        <v>Duluth</v>
      </c>
      <c r="F15" s="3" t="str">
        <f>DATA!D62</f>
        <v>26th Street</v>
      </c>
      <c r="G15" s="3" t="str">
        <f>DATA!E62</f>
        <v>USA</v>
      </c>
      <c r="H15" s="3" t="str">
        <f>DATA!F62</f>
        <v>America</v>
      </c>
      <c r="J15" s="2">
        <f t="shared" si="5"/>
        <v>0</v>
      </c>
      <c r="K15" s="2">
        <f t="shared" si="6"/>
        <v>9</v>
      </c>
      <c r="L15" s="2">
        <f t="shared" si="7"/>
        <v>0</v>
      </c>
      <c r="M15" s="2">
        <f t="shared" si="7"/>
        <v>0</v>
      </c>
      <c r="N15" s="2">
        <f t="shared" si="2"/>
        <v>0</v>
      </c>
      <c r="O15" s="2">
        <f t="shared" si="3"/>
        <v>0</v>
      </c>
      <c r="Q15" s="2">
        <f>SUM(L$6:L15)</f>
        <v>2</v>
      </c>
      <c r="R15" s="2">
        <f>SUM(M$6:M15)</f>
        <v>2</v>
      </c>
      <c r="S15" s="2">
        <f>SUM(N$6:N15)</f>
        <v>0</v>
      </c>
      <c r="T15" s="2">
        <f>SUM(O$6:O15)</f>
        <v>0</v>
      </c>
    </row>
    <row r="16" spans="3:20">
      <c r="C16" s="2">
        <f t="shared" si="4"/>
        <v>10</v>
      </c>
      <c r="D16" s="2">
        <f t="shared" si="4"/>
        <v>1994</v>
      </c>
      <c r="E16" s="3" t="str">
        <f>DATA!C63</f>
        <v>Paris</v>
      </c>
      <c r="F16" s="3" t="str">
        <f>DATA!D63</f>
        <v>Avenue 1</v>
      </c>
      <c r="G16" s="3" t="str">
        <f>DATA!E63</f>
        <v>France</v>
      </c>
      <c r="H16" s="3" t="str">
        <f>DATA!F63</f>
        <v>Europe</v>
      </c>
      <c r="J16" s="2">
        <f t="shared" si="5"/>
        <v>0</v>
      </c>
      <c r="K16" s="2">
        <f t="shared" si="6"/>
        <v>10</v>
      </c>
      <c r="L16" s="2">
        <f t="shared" si="7"/>
        <v>1</v>
      </c>
      <c r="M16" s="2">
        <f t="shared" si="7"/>
        <v>1</v>
      </c>
      <c r="N16" s="2">
        <f t="shared" si="2"/>
        <v>1</v>
      </c>
      <c r="O16" s="2">
        <f t="shared" si="3"/>
        <v>1</v>
      </c>
      <c r="Q16" s="2">
        <f>SUM(L$6:L16)</f>
        <v>3</v>
      </c>
      <c r="R16" s="2">
        <f>SUM(M$6:M16)</f>
        <v>3</v>
      </c>
      <c r="S16" s="2">
        <f>SUM(N$6:N16)</f>
        <v>1</v>
      </c>
      <c r="T16" s="2">
        <f>SUM(O$6:O16)</f>
        <v>1</v>
      </c>
    </row>
    <row r="17" spans="3:20">
      <c r="C17" s="2">
        <f t="shared" si="4"/>
        <v>11</v>
      </c>
      <c r="D17" s="2">
        <f t="shared" si="4"/>
        <v>1995</v>
      </c>
      <c r="E17" s="3" t="str">
        <f>DATA!C64</f>
        <v>Paris</v>
      </c>
      <c r="F17" s="3" t="str">
        <f>DATA!D64</f>
        <v>Avenue 1</v>
      </c>
      <c r="G17" s="3" t="str">
        <f>DATA!E64</f>
        <v>France</v>
      </c>
      <c r="H17" s="3" t="str">
        <f>DATA!F64</f>
        <v>Europe</v>
      </c>
      <c r="J17" s="2">
        <f t="shared" si="5"/>
        <v>0</v>
      </c>
      <c r="K17" s="2">
        <f t="shared" si="6"/>
        <v>11</v>
      </c>
      <c r="L17" s="2">
        <f t="shared" si="7"/>
        <v>0</v>
      </c>
      <c r="M17" s="2">
        <f t="shared" si="7"/>
        <v>0</v>
      </c>
      <c r="N17" s="2">
        <f t="shared" si="2"/>
        <v>0</v>
      </c>
      <c r="O17" s="2">
        <f t="shared" si="3"/>
        <v>0</v>
      </c>
      <c r="Q17" s="2">
        <f>SUM(L$6:L17)</f>
        <v>3</v>
      </c>
      <c r="R17" s="2">
        <f>SUM(M$6:M17)</f>
        <v>3</v>
      </c>
      <c r="S17" s="2">
        <f>SUM(N$6:N17)</f>
        <v>1</v>
      </c>
      <c r="T17" s="2">
        <f>SUM(O$6:O17)</f>
        <v>1</v>
      </c>
    </row>
    <row r="18" spans="3:20">
      <c r="C18" s="2">
        <f t="shared" si="4"/>
        <v>12</v>
      </c>
      <c r="D18" s="2">
        <f t="shared" si="4"/>
        <v>1996</v>
      </c>
      <c r="E18" s="3" t="str">
        <f>DATA!C65</f>
        <v>Rome</v>
      </c>
      <c r="F18" s="3" t="str">
        <f>DATA!D65</f>
        <v>Avenue 2</v>
      </c>
      <c r="G18" s="3" t="str">
        <f>DATA!E65</f>
        <v>Italy</v>
      </c>
      <c r="H18" s="3" t="str">
        <f>DATA!F65</f>
        <v>Europe</v>
      </c>
      <c r="J18" s="2">
        <f t="shared" si="5"/>
        <v>0</v>
      </c>
      <c r="K18" s="2">
        <f t="shared" si="6"/>
        <v>12</v>
      </c>
      <c r="L18" s="2">
        <f t="shared" si="7"/>
        <v>1</v>
      </c>
      <c r="M18" s="2">
        <f t="shared" si="7"/>
        <v>1</v>
      </c>
      <c r="N18" s="2">
        <f t="shared" si="2"/>
        <v>1</v>
      </c>
      <c r="O18" s="2">
        <f t="shared" si="3"/>
        <v>0</v>
      </c>
      <c r="Q18" s="2">
        <f>SUM(L$6:L18)</f>
        <v>4</v>
      </c>
      <c r="R18" s="2">
        <f>SUM(M$6:M18)</f>
        <v>4</v>
      </c>
      <c r="S18" s="2">
        <f>SUM(N$6:N18)</f>
        <v>2</v>
      </c>
      <c r="T18" s="2">
        <f>SUM(O$6:O18)</f>
        <v>1</v>
      </c>
    </row>
    <row r="19" spans="3:20">
      <c r="C19" s="2">
        <f t="shared" si="4"/>
        <v>13</v>
      </c>
      <c r="D19" s="2">
        <f t="shared" si="4"/>
        <v>1997</v>
      </c>
      <c r="E19" s="3" t="str">
        <f>DATA!C66</f>
        <v>Rome</v>
      </c>
      <c r="F19" s="3" t="str">
        <f>DATA!D66</f>
        <v>Avenue 2</v>
      </c>
      <c r="G19" s="3" t="str">
        <f>DATA!E66</f>
        <v>Italy</v>
      </c>
      <c r="H19" s="3" t="str">
        <f>DATA!F66</f>
        <v>Europe</v>
      </c>
      <c r="J19" s="2">
        <f t="shared" si="5"/>
        <v>0</v>
      </c>
      <c r="K19" s="2">
        <f t="shared" si="6"/>
        <v>13</v>
      </c>
      <c r="L19" s="2">
        <f t="shared" si="7"/>
        <v>0</v>
      </c>
      <c r="M19" s="2">
        <f t="shared" si="7"/>
        <v>0</v>
      </c>
      <c r="N19" s="2">
        <f t="shared" si="2"/>
        <v>0</v>
      </c>
      <c r="O19" s="2">
        <f t="shared" si="3"/>
        <v>0</v>
      </c>
      <c r="Q19" s="2">
        <f>SUM(L$6:L19)</f>
        <v>4</v>
      </c>
      <c r="R19" s="2">
        <f>SUM(M$6:M19)</f>
        <v>4</v>
      </c>
      <c r="S19" s="2">
        <f>SUM(N$6:N19)</f>
        <v>2</v>
      </c>
      <c r="T19" s="2">
        <f>SUM(O$6:O19)</f>
        <v>1</v>
      </c>
    </row>
    <row r="20" spans="3:20">
      <c r="C20" s="2">
        <f t="shared" si="4"/>
        <v>14</v>
      </c>
      <c r="D20" s="2">
        <f t="shared" si="4"/>
        <v>1998</v>
      </c>
      <c r="E20" s="3" t="str">
        <f>DATA!C67</f>
        <v>Rome</v>
      </c>
      <c r="F20" s="3" t="str">
        <f>DATA!D67</f>
        <v>Avenue 2</v>
      </c>
      <c r="G20" s="3" t="str">
        <f>DATA!E67</f>
        <v>Italy</v>
      </c>
      <c r="H20" s="3" t="str">
        <f>DATA!F67</f>
        <v>Europe</v>
      </c>
      <c r="J20" s="2">
        <f t="shared" si="5"/>
        <v>0</v>
      </c>
      <c r="K20" s="2">
        <f t="shared" si="6"/>
        <v>14</v>
      </c>
      <c r="L20" s="2">
        <f t="shared" si="7"/>
        <v>0</v>
      </c>
      <c r="M20" s="2">
        <f t="shared" si="7"/>
        <v>0</v>
      </c>
      <c r="N20" s="2">
        <f t="shared" si="2"/>
        <v>0</v>
      </c>
      <c r="O20" s="2">
        <f t="shared" si="3"/>
        <v>0</v>
      </c>
      <c r="Q20" s="2">
        <f>SUM(L$6:L20)</f>
        <v>4</v>
      </c>
      <c r="R20" s="2">
        <f>SUM(M$6:M20)</f>
        <v>4</v>
      </c>
      <c r="S20" s="2">
        <f>SUM(N$6:N20)</f>
        <v>2</v>
      </c>
      <c r="T20" s="2">
        <f>SUM(O$6:O20)</f>
        <v>1</v>
      </c>
    </row>
    <row r="21" spans="3:20">
      <c r="C21" s="2">
        <f t="shared" si="4"/>
        <v>15</v>
      </c>
      <c r="D21" s="2">
        <f t="shared" si="4"/>
        <v>1999</v>
      </c>
      <c r="E21" s="3" t="str">
        <f>DATA!C68</f>
        <v>Sofia</v>
      </c>
      <c r="F21" s="3" t="str">
        <f>DATA!D68</f>
        <v>Avenue 3</v>
      </c>
      <c r="G21" s="3" t="str">
        <f>DATA!E68</f>
        <v>Bulgaria</v>
      </c>
      <c r="H21" s="3" t="str">
        <f>DATA!F68</f>
        <v>Europe</v>
      </c>
      <c r="J21" s="2">
        <f t="shared" si="5"/>
        <v>0</v>
      </c>
      <c r="K21" s="2">
        <f t="shared" si="6"/>
        <v>15</v>
      </c>
      <c r="L21" s="2">
        <f t="shared" si="7"/>
        <v>1</v>
      </c>
      <c r="M21" s="2">
        <f t="shared" si="7"/>
        <v>1</v>
      </c>
      <c r="N21" s="2">
        <f t="shared" si="2"/>
        <v>1</v>
      </c>
      <c r="O21" s="2">
        <f t="shared" si="3"/>
        <v>0</v>
      </c>
      <c r="Q21" s="2">
        <f>SUM(L$6:L21)</f>
        <v>5</v>
      </c>
      <c r="R21" s="2">
        <f>SUM(M$6:M21)</f>
        <v>5</v>
      </c>
      <c r="S21" s="2">
        <f>SUM(N$6:N21)</f>
        <v>3</v>
      </c>
      <c r="T21" s="2">
        <f>SUM(O$6:O21)</f>
        <v>1</v>
      </c>
    </row>
    <row r="22" spans="3:20">
      <c r="C22" s="2">
        <f t="shared" si="4"/>
        <v>16</v>
      </c>
      <c r="D22" s="2">
        <f t="shared" si="4"/>
        <v>2000</v>
      </c>
      <c r="E22" s="3" t="str">
        <f>DATA!C69</f>
        <v>Sofia</v>
      </c>
      <c r="F22" s="3" t="str">
        <f>DATA!D69</f>
        <v>Avenue 3</v>
      </c>
      <c r="G22" s="3" t="str">
        <f>DATA!E69</f>
        <v>Bulgaria</v>
      </c>
      <c r="H22" s="3" t="str">
        <f>DATA!F69</f>
        <v>Europe</v>
      </c>
      <c r="J22" s="2">
        <f t="shared" si="5"/>
        <v>0</v>
      </c>
      <c r="K22" s="2">
        <f t="shared" si="6"/>
        <v>16</v>
      </c>
      <c r="L22" s="2">
        <f t="shared" si="7"/>
        <v>0</v>
      </c>
      <c r="M22" s="2">
        <f t="shared" si="7"/>
        <v>0</v>
      </c>
      <c r="N22" s="2">
        <f t="shared" si="2"/>
        <v>0</v>
      </c>
      <c r="O22" s="2">
        <f t="shared" si="3"/>
        <v>0</v>
      </c>
      <c r="Q22" s="2">
        <f>SUM(L$6:L22)</f>
        <v>5</v>
      </c>
      <c r="R22" s="2">
        <f>SUM(M$6:M22)</f>
        <v>5</v>
      </c>
      <c r="S22" s="2">
        <f>SUM(N$6:N22)</f>
        <v>3</v>
      </c>
      <c r="T22" s="2">
        <f>SUM(O$6:O22)</f>
        <v>1</v>
      </c>
    </row>
    <row r="23" spans="3:20">
      <c r="C23" s="2">
        <f t="shared" si="4"/>
        <v>17</v>
      </c>
      <c r="D23" s="2">
        <f t="shared" si="4"/>
        <v>2001</v>
      </c>
      <c r="E23" s="3" t="str">
        <f>DATA!C70</f>
        <v>Sofia</v>
      </c>
      <c r="F23" s="3" t="str">
        <f>DATA!D70</f>
        <v>Avenue 3</v>
      </c>
      <c r="G23" s="3" t="str">
        <f>DATA!E70</f>
        <v>Bulgaria</v>
      </c>
      <c r="H23" s="3" t="str">
        <f>DATA!F70</f>
        <v>Europe</v>
      </c>
      <c r="J23" s="2">
        <f t="shared" si="5"/>
        <v>0</v>
      </c>
      <c r="K23" s="2">
        <f t="shared" si="6"/>
        <v>17</v>
      </c>
      <c r="L23" s="2">
        <f t="shared" si="7"/>
        <v>0</v>
      </c>
      <c r="M23" s="2">
        <f t="shared" si="7"/>
        <v>0</v>
      </c>
      <c r="N23" s="2">
        <f t="shared" si="2"/>
        <v>0</v>
      </c>
      <c r="O23" s="2">
        <f t="shared" si="3"/>
        <v>0</v>
      </c>
      <c r="Q23" s="2">
        <f>SUM(L$6:L23)</f>
        <v>5</v>
      </c>
      <c r="R23" s="2">
        <f>SUM(M$6:M23)</f>
        <v>5</v>
      </c>
      <c r="S23" s="2">
        <f>SUM(N$6:N23)</f>
        <v>3</v>
      </c>
      <c r="T23" s="2">
        <f>SUM(O$6:O23)</f>
        <v>1</v>
      </c>
    </row>
    <row r="24" spans="3:20">
      <c r="C24" s="2">
        <f t="shared" si="4"/>
        <v>18</v>
      </c>
      <c r="D24" s="2">
        <f t="shared" si="4"/>
        <v>2002</v>
      </c>
      <c r="E24" s="3" t="str">
        <f>DATA!C71</f>
        <v>Sofia</v>
      </c>
      <c r="F24" s="3" t="str">
        <f>DATA!D71</f>
        <v>Avenue 3</v>
      </c>
      <c r="G24" s="3" t="str">
        <f>DATA!E71</f>
        <v>Bulgaria</v>
      </c>
      <c r="H24" s="3" t="str">
        <f>DATA!F71</f>
        <v>America</v>
      </c>
      <c r="J24" s="2">
        <f t="shared" si="5"/>
        <v>0</v>
      </c>
      <c r="K24" s="2">
        <f t="shared" si="6"/>
        <v>18</v>
      </c>
      <c r="L24" s="2">
        <f t="shared" si="7"/>
        <v>0</v>
      </c>
      <c r="M24" s="2">
        <f t="shared" si="7"/>
        <v>0</v>
      </c>
      <c r="N24" s="2">
        <f t="shared" si="2"/>
        <v>0</v>
      </c>
      <c r="O24" s="2">
        <f t="shared" si="3"/>
        <v>1</v>
      </c>
      <c r="Q24" s="2">
        <f>SUM(L$6:L24)</f>
        <v>5</v>
      </c>
      <c r="R24" s="2">
        <f>SUM(M$6:M24)</f>
        <v>5</v>
      </c>
      <c r="S24" s="2">
        <f>SUM(N$6:N24)</f>
        <v>3</v>
      </c>
      <c r="T24" s="2">
        <f>SUM(O$6:O24)</f>
        <v>2</v>
      </c>
    </row>
    <row r="25" spans="3:20">
      <c r="C25" s="2">
        <f t="shared" si="4"/>
        <v>19</v>
      </c>
      <c r="D25" s="2">
        <f t="shared" si="4"/>
        <v>2003</v>
      </c>
      <c r="E25" s="3" t="str">
        <f>DATA!C72</f>
        <v>Sofia</v>
      </c>
      <c r="F25" s="3" t="str">
        <f>DATA!D72</f>
        <v>Avenue 3</v>
      </c>
      <c r="G25" s="3" t="str">
        <f>DATA!E72</f>
        <v>Bulgaria</v>
      </c>
      <c r="H25" s="3" t="str">
        <f>DATA!F72</f>
        <v>Europe</v>
      </c>
      <c r="J25" s="2">
        <f t="shared" si="5"/>
        <v>0</v>
      </c>
      <c r="K25" s="2">
        <f t="shared" si="6"/>
        <v>19</v>
      </c>
      <c r="L25" s="2">
        <f t="shared" si="7"/>
        <v>0</v>
      </c>
      <c r="M25" s="2">
        <f t="shared" si="7"/>
        <v>0</v>
      </c>
      <c r="N25" s="2">
        <f t="shared" si="2"/>
        <v>0</v>
      </c>
      <c r="O25" s="2">
        <f t="shared" si="3"/>
        <v>1</v>
      </c>
      <c r="Q25" s="2">
        <f>SUM(L$6:L25)</f>
        <v>5</v>
      </c>
      <c r="R25" s="2">
        <f>SUM(M$6:M25)</f>
        <v>5</v>
      </c>
      <c r="S25" s="2">
        <f>SUM(N$6:N25)</f>
        <v>3</v>
      </c>
      <c r="T25" s="2">
        <f>SUM(O$6:O25)</f>
        <v>3</v>
      </c>
    </row>
    <row r="26" spans="3:20">
      <c r="C26" s="2">
        <f t="shared" si="4"/>
        <v>20</v>
      </c>
      <c r="D26" s="2">
        <f t="shared" si="4"/>
        <v>2004</v>
      </c>
      <c r="E26" s="3" t="str">
        <f>DATA!C73</f>
        <v>HongKong</v>
      </c>
      <c r="F26" s="3" t="str">
        <f>DATA!D73</f>
        <v>Dupont Ave</v>
      </c>
      <c r="G26" s="3" t="str">
        <f>DATA!E73</f>
        <v>China</v>
      </c>
      <c r="H26" s="3" t="str">
        <f>DATA!F73</f>
        <v>Asia</v>
      </c>
      <c r="J26" s="2">
        <f t="shared" si="5"/>
        <v>0</v>
      </c>
      <c r="K26" s="2">
        <f t="shared" si="6"/>
        <v>20</v>
      </c>
      <c r="L26" s="2">
        <f t="shared" si="7"/>
        <v>1</v>
      </c>
      <c r="M26" s="2">
        <f t="shared" si="7"/>
        <v>1</v>
      </c>
      <c r="N26" s="2">
        <f t="shared" si="2"/>
        <v>1</v>
      </c>
      <c r="O26" s="2">
        <f t="shared" si="3"/>
        <v>1</v>
      </c>
      <c r="Q26" s="2">
        <f>SUM(L$6:L26)</f>
        <v>6</v>
      </c>
      <c r="R26" s="2">
        <f>SUM(M$6:M26)</f>
        <v>6</v>
      </c>
      <c r="S26" s="2">
        <f>SUM(N$6:N26)</f>
        <v>4</v>
      </c>
      <c r="T26" s="2">
        <f>SUM(O$6:O26)</f>
        <v>4</v>
      </c>
    </row>
    <row r="27" spans="3:20">
      <c r="C27" s="2">
        <f t="shared" si="4"/>
        <v>21</v>
      </c>
      <c r="D27" s="2">
        <f t="shared" si="4"/>
        <v>2005</v>
      </c>
      <c r="E27" s="3" t="str">
        <f>DATA!C74</f>
        <v>HongKong</v>
      </c>
      <c r="F27" s="3" t="str">
        <f>DATA!D74</f>
        <v>Dupont Ave</v>
      </c>
      <c r="G27" s="3" t="str">
        <f>DATA!E74</f>
        <v>China</v>
      </c>
      <c r="H27" s="3" t="str">
        <f>DATA!F74</f>
        <v>Asia</v>
      </c>
      <c r="J27" s="2">
        <f t="shared" si="5"/>
        <v>0</v>
      </c>
      <c r="K27" s="2">
        <f t="shared" si="6"/>
        <v>21</v>
      </c>
      <c r="L27" s="2">
        <f t="shared" si="7"/>
        <v>0</v>
      </c>
      <c r="M27" s="2">
        <f t="shared" si="7"/>
        <v>0</v>
      </c>
      <c r="N27" s="2">
        <f t="shared" si="2"/>
        <v>0</v>
      </c>
      <c r="O27" s="2">
        <f t="shared" si="3"/>
        <v>0</v>
      </c>
      <c r="Q27" s="2">
        <f>SUM(L$6:L27)</f>
        <v>6</v>
      </c>
      <c r="R27" s="2">
        <f>SUM(M$6:M27)</f>
        <v>6</v>
      </c>
      <c r="S27" s="2">
        <f>SUM(N$6:N27)</f>
        <v>4</v>
      </c>
      <c r="T27" s="2">
        <f>SUM(O$6:O27)</f>
        <v>4</v>
      </c>
    </row>
    <row r="28" spans="3:20">
      <c r="C28" s="2">
        <f t="shared" si="4"/>
        <v>22</v>
      </c>
      <c r="D28" s="2">
        <f t="shared" si="4"/>
        <v>2006</v>
      </c>
      <c r="E28" s="3" t="str">
        <f>DATA!C75</f>
        <v>HongKong</v>
      </c>
      <c r="F28" s="3" t="str">
        <f>DATA!D75</f>
        <v>Dupont Ave</v>
      </c>
      <c r="G28" s="3" t="str">
        <f>DATA!E75</f>
        <v>China</v>
      </c>
      <c r="H28" s="3" t="str">
        <f>DATA!F75</f>
        <v>Asia</v>
      </c>
      <c r="J28" s="2">
        <f t="shared" si="5"/>
        <v>0</v>
      </c>
      <c r="K28" s="2">
        <f t="shared" si="6"/>
        <v>22</v>
      </c>
      <c r="L28" s="2">
        <f t="shared" si="7"/>
        <v>0</v>
      </c>
      <c r="M28" s="2">
        <f t="shared" si="7"/>
        <v>0</v>
      </c>
      <c r="N28" s="2">
        <f t="shared" si="2"/>
        <v>0</v>
      </c>
      <c r="O28" s="2">
        <f t="shared" si="3"/>
        <v>0</v>
      </c>
      <c r="Q28" s="2">
        <f>SUM(L$6:L28)</f>
        <v>6</v>
      </c>
      <c r="R28" s="2">
        <f>SUM(M$6:M28)</f>
        <v>6</v>
      </c>
      <c r="S28" s="2">
        <f>SUM(N$6:N28)</f>
        <v>4</v>
      </c>
      <c r="T28" s="2">
        <f>SUM(O$6:O28)</f>
        <v>4</v>
      </c>
    </row>
    <row r="29" spans="3:20">
      <c r="C29" s="2">
        <f t="shared" si="4"/>
        <v>23</v>
      </c>
      <c r="D29" s="2">
        <f t="shared" si="4"/>
        <v>2007</v>
      </c>
      <c r="E29" s="3" t="str">
        <f>DATA!C76</f>
        <v>Perth</v>
      </c>
      <c r="F29" s="3" t="str">
        <f>DATA!D76</f>
        <v>Avenue 4</v>
      </c>
      <c r="G29" s="3" t="str">
        <f>DATA!E76</f>
        <v>Australia</v>
      </c>
      <c r="H29" s="3" t="str">
        <f>DATA!F76</f>
        <v>Australia</v>
      </c>
      <c r="J29" s="2">
        <f t="shared" si="5"/>
        <v>0</v>
      </c>
      <c r="K29" s="2">
        <f t="shared" si="6"/>
        <v>23</v>
      </c>
      <c r="L29" s="2">
        <f t="shared" si="7"/>
        <v>1</v>
      </c>
      <c r="M29" s="2">
        <f t="shared" si="7"/>
        <v>1</v>
      </c>
      <c r="N29" s="2">
        <f t="shared" si="2"/>
        <v>1</v>
      </c>
      <c r="O29" s="2">
        <f t="shared" si="3"/>
        <v>1</v>
      </c>
      <c r="Q29" s="2">
        <f>SUM(L$6:L29)</f>
        <v>7</v>
      </c>
      <c r="R29" s="2">
        <f>SUM(M$6:M29)</f>
        <v>7</v>
      </c>
      <c r="S29" s="2">
        <f>SUM(N$6:N29)</f>
        <v>5</v>
      </c>
      <c r="T29" s="2">
        <f>SUM(O$6:O29)</f>
        <v>5</v>
      </c>
    </row>
    <row r="30" spans="3:20">
      <c r="C30" s="2">
        <f t="shared" si="4"/>
        <v>24</v>
      </c>
      <c r="D30" s="2">
        <f t="shared" si="4"/>
        <v>2008</v>
      </c>
      <c r="E30" s="3" t="str">
        <f>DATA!C77</f>
        <v>Perth</v>
      </c>
      <c r="F30" s="3" t="str">
        <f>DATA!D77</f>
        <v>Avenue 4</v>
      </c>
      <c r="G30" s="3" t="str">
        <f>DATA!E77</f>
        <v>Australia</v>
      </c>
      <c r="H30" s="3" t="str">
        <f>DATA!F77</f>
        <v>Australia</v>
      </c>
      <c r="J30" s="2">
        <f t="shared" si="5"/>
        <v>0</v>
      </c>
      <c r="K30" s="2">
        <f t="shared" si="6"/>
        <v>24</v>
      </c>
      <c r="L30" s="2">
        <f t="shared" si="7"/>
        <v>0</v>
      </c>
      <c r="M30" s="2">
        <f t="shared" si="7"/>
        <v>0</v>
      </c>
      <c r="N30" s="2">
        <f t="shared" si="2"/>
        <v>0</v>
      </c>
      <c r="O30" s="2">
        <f t="shared" si="3"/>
        <v>0</v>
      </c>
      <c r="Q30" s="2">
        <f>SUM(L$6:L30)</f>
        <v>7</v>
      </c>
      <c r="R30" s="2">
        <f>SUM(M$6:M30)</f>
        <v>7</v>
      </c>
      <c r="S30" s="2">
        <f>SUM(N$6:N30)</f>
        <v>5</v>
      </c>
      <c r="T30" s="2">
        <f>SUM(O$6:O30)</f>
        <v>5</v>
      </c>
    </row>
    <row r="31" spans="3:20">
      <c r="C31" s="2">
        <f t="shared" si="4"/>
        <v>25</v>
      </c>
      <c r="D31" s="2">
        <f t="shared" si="4"/>
        <v>2009</v>
      </c>
      <c r="E31" s="3" t="str">
        <f>DATA!C78</f>
        <v>Perth</v>
      </c>
      <c r="F31" s="3" t="str">
        <f>DATA!D78</f>
        <v>Avenue 4</v>
      </c>
      <c r="G31" s="3" t="str">
        <f>DATA!E78</f>
        <v>Australia</v>
      </c>
      <c r="H31" s="3" t="str">
        <f>DATA!F78</f>
        <v>Australia</v>
      </c>
      <c r="J31" s="2">
        <f t="shared" si="5"/>
        <v>0</v>
      </c>
      <c r="K31" s="2">
        <f t="shared" si="6"/>
        <v>25</v>
      </c>
      <c r="L31" s="2">
        <f t="shared" si="7"/>
        <v>0</v>
      </c>
      <c r="M31" s="2">
        <f t="shared" si="7"/>
        <v>0</v>
      </c>
      <c r="N31" s="2">
        <f t="shared" si="2"/>
        <v>0</v>
      </c>
      <c r="O31" s="2">
        <f t="shared" si="3"/>
        <v>0</v>
      </c>
      <c r="Q31" s="2">
        <f>SUM(L$6:L31)</f>
        <v>7</v>
      </c>
      <c r="R31" s="2">
        <f>SUM(M$6:M31)</f>
        <v>7</v>
      </c>
      <c r="S31" s="2">
        <f>SUM(N$6:N31)</f>
        <v>5</v>
      </c>
      <c r="T31" s="2">
        <f>SUM(O$6:O31)</f>
        <v>5</v>
      </c>
    </row>
    <row r="32" spans="3:20">
      <c r="C32" s="2">
        <f t="shared" si="4"/>
        <v>26</v>
      </c>
      <c r="D32" s="2">
        <f t="shared" si="4"/>
        <v>2010</v>
      </c>
      <c r="E32" s="3" t="str">
        <f>DATA!C79</f>
        <v>Beirut</v>
      </c>
      <c r="F32" s="3" t="str">
        <f>DATA!D79</f>
        <v>Ciro Circuit</v>
      </c>
      <c r="G32" s="3" t="str">
        <f>DATA!E79</f>
        <v>Lebanon</v>
      </c>
      <c r="H32" s="3" t="str">
        <f>DATA!F79</f>
        <v>Asia</v>
      </c>
      <c r="J32" s="2">
        <f t="shared" si="5"/>
        <v>0</v>
      </c>
      <c r="K32" s="2">
        <f t="shared" si="6"/>
        <v>26</v>
      </c>
      <c r="L32" s="2">
        <f t="shared" si="7"/>
        <v>1</v>
      </c>
      <c r="M32" s="2">
        <f t="shared" si="7"/>
        <v>1</v>
      </c>
      <c r="N32" s="2">
        <f t="shared" si="2"/>
        <v>1</v>
      </c>
      <c r="O32" s="2">
        <f t="shared" si="3"/>
        <v>1</v>
      </c>
      <c r="Q32" s="2">
        <f>SUM(L$6:L32)</f>
        <v>8</v>
      </c>
      <c r="R32" s="2">
        <f>SUM(M$6:M32)</f>
        <v>8</v>
      </c>
      <c r="S32" s="2">
        <f>SUM(N$6:N32)</f>
        <v>6</v>
      </c>
      <c r="T32" s="2">
        <f>SUM(O$6:O32)</f>
        <v>6</v>
      </c>
    </row>
    <row r="33" spans="3:20">
      <c r="C33" s="2">
        <f t="shared" si="4"/>
        <v>27</v>
      </c>
      <c r="D33" s="2">
        <f t="shared" si="4"/>
        <v>2011</v>
      </c>
      <c r="E33" s="3" t="str">
        <f>DATA!C80</f>
        <v>Beirut</v>
      </c>
      <c r="F33" s="3" t="str">
        <f>DATA!D80</f>
        <v>Ciro Circuit</v>
      </c>
      <c r="G33" s="3" t="str">
        <f>DATA!E80</f>
        <v>Lebanon</v>
      </c>
      <c r="H33" s="3" t="str">
        <f>DATA!F80</f>
        <v>Asia</v>
      </c>
      <c r="J33" s="2">
        <f t="shared" si="5"/>
        <v>0</v>
      </c>
      <c r="K33" s="2">
        <f t="shared" si="6"/>
        <v>27</v>
      </c>
      <c r="L33" s="2">
        <f t="shared" si="7"/>
        <v>0</v>
      </c>
      <c r="M33" s="2">
        <f t="shared" si="7"/>
        <v>0</v>
      </c>
      <c r="N33" s="2">
        <f t="shared" si="2"/>
        <v>0</v>
      </c>
      <c r="O33" s="2">
        <f t="shared" si="3"/>
        <v>0</v>
      </c>
      <c r="Q33" s="2">
        <f>SUM(L$6:L33)</f>
        <v>8</v>
      </c>
      <c r="R33" s="2">
        <f>SUM(M$6:M33)</f>
        <v>8</v>
      </c>
      <c r="S33" s="2">
        <f>SUM(N$6:N33)</f>
        <v>6</v>
      </c>
      <c r="T33" s="2">
        <f>SUM(O$6:O33)</f>
        <v>6</v>
      </c>
    </row>
    <row r="34" spans="3:20">
      <c r="C34" s="2">
        <f t="shared" si="4"/>
        <v>28</v>
      </c>
      <c r="D34" s="2">
        <f t="shared" si="4"/>
        <v>2012</v>
      </c>
      <c r="E34" s="3" t="str">
        <f>DATA!C81</f>
        <v>Beirut</v>
      </c>
      <c r="F34" s="3" t="str">
        <f>DATA!D81</f>
        <v>Ciro Circuit</v>
      </c>
      <c r="G34" s="3" t="str">
        <f>DATA!E81</f>
        <v>Lebanon</v>
      </c>
      <c r="H34" s="3" t="str">
        <f>DATA!F81</f>
        <v>Asia</v>
      </c>
      <c r="J34" s="2">
        <f t="shared" si="5"/>
        <v>0</v>
      </c>
      <c r="K34" s="2">
        <f t="shared" si="6"/>
        <v>28</v>
      </c>
      <c r="L34" s="2">
        <f t="shared" si="7"/>
        <v>0</v>
      </c>
      <c r="M34" s="2">
        <f t="shared" si="7"/>
        <v>0</v>
      </c>
      <c r="N34" s="2">
        <f t="shared" si="2"/>
        <v>0</v>
      </c>
      <c r="O34" s="2">
        <f t="shared" si="3"/>
        <v>0</v>
      </c>
      <c r="Q34" s="2">
        <f>SUM(L$6:L34)</f>
        <v>8</v>
      </c>
      <c r="R34" s="2">
        <f>SUM(M$6:M34)</f>
        <v>8</v>
      </c>
      <c r="S34" s="2">
        <f>SUM(N$6:N34)</f>
        <v>6</v>
      </c>
      <c r="T34" s="2">
        <f>SUM(O$6:O34)</f>
        <v>6</v>
      </c>
    </row>
    <row r="35" spans="3:20">
      <c r="C35" s="2">
        <f t="shared" si="4"/>
        <v>29</v>
      </c>
      <c r="D35" s="2">
        <f t="shared" si="4"/>
        <v>2013</v>
      </c>
      <c r="E35" s="3" t="str">
        <f>DATA!C82</f>
        <v>Blackwater</v>
      </c>
      <c r="F35" s="3" t="str">
        <f>DATA!D82</f>
        <v>Avenue 5</v>
      </c>
      <c r="G35" s="3" t="str">
        <f>DATA!E82</f>
        <v>Ghana</v>
      </c>
      <c r="H35" s="3" t="str">
        <f>DATA!F82</f>
        <v>Africa</v>
      </c>
      <c r="J35" s="2">
        <f t="shared" si="5"/>
        <v>0</v>
      </c>
      <c r="K35" s="2">
        <f t="shared" si="6"/>
        <v>29</v>
      </c>
      <c r="L35" s="2">
        <f t="shared" si="7"/>
        <v>1</v>
      </c>
      <c r="M35" s="2">
        <f t="shared" si="7"/>
        <v>1</v>
      </c>
      <c r="N35" s="2">
        <f t="shared" si="2"/>
        <v>1</v>
      </c>
      <c r="O35" s="2">
        <f t="shared" si="3"/>
        <v>1</v>
      </c>
      <c r="Q35" s="2">
        <f>SUM(L$6:L35)</f>
        <v>9</v>
      </c>
      <c r="R35" s="2">
        <f>SUM(M$6:M35)</f>
        <v>9</v>
      </c>
      <c r="S35" s="2">
        <f>SUM(N$6:N35)</f>
        <v>7</v>
      </c>
      <c r="T35" s="2">
        <f>SUM(O$6:O35)</f>
        <v>7</v>
      </c>
    </row>
    <row r="36" spans="3:20">
      <c r="C36" s="2">
        <f t="shared" si="4"/>
        <v>30</v>
      </c>
      <c r="D36" s="2">
        <f t="shared" si="4"/>
        <v>2014</v>
      </c>
      <c r="E36" s="3" t="str">
        <f>DATA!C83</f>
        <v>Blackwater</v>
      </c>
      <c r="F36" s="3" t="str">
        <f>DATA!D83</f>
        <v>Avenue 5</v>
      </c>
      <c r="G36" s="3" t="str">
        <f>DATA!E83</f>
        <v>Ghana</v>
      </c>
      <c r="H36" s="3" t="str">
        <f>DATA!F83</f>
        <v>Africa</v>
      </c>
      <c r="J36" s="2">
        <f t="shared" si="5"/>
        <v>7</v>
      </c>
      <c r="K36" s="2">
        <f t="shared" si="6"/>
        <v>30</v>
      </c>
      <c r="L36" s="2">
        <f t="shared" si="7"/>
        <v>0</v>
      </c>
      <c r="M36" s="2">
        <f t="shared" si="7"/>
        <v>0</v>
      </c>
      <c r="N36" s="2">
        <f t="shared" si="2"/>
        <v>0</v>
      </c>
      <c r="O36" s="2">
        <f t="shared" si="3"/>
        <v>0</v>
      </c>
      <c r="Q36" s="2">
        <f>SUM(L$6:L36)</f>
        <v>9</v>
      </c>
      <c r="R36" s="2">
        <f>SUM(M$6:M36)</f>
        <v>9</v>
      </c>
      <c r="S36" s="2">
        <f>SUM(N$6:N36)</f>
        <v>7</v>
      </c>
      <c r="T36" s="2">
        <f>SUM(O$6:O36)</f>
        <v>7</v>
      </c>
    </row>
    <row r="37" spans="3:20">
      <c r="C37" s="2">
        <f t="shared" si="4"/>
        <v>31</v>
      </c>
      <c r="D37" s="2">
        <f t="shared" si="4"/>
        <v>2015</v>
      </c>
      <c r="E37" s="3">
        <f>DATA!C84</f>
        <v>0</v>
      </c>
      <c r="F37" s="3">
        <f>DATA!D84</f>
        <v>0</v>
      </c>
      <c r="G37" s="3">
        <f>DATA!E84</f>
        <v>0</v>
      </c>
      <c r="H37" s="3">
        <f>DATA!F84</f>
        <v>0</v>
      </c>
      <c r="J37" s="2">
        <f t="shared" si="5"/>
        <v>0</v>
      </c>
      <c r="K37" s="2">
        <f t="shared" si="6"/>
        <v>31</v>
      </c>
      <c r="L37" s="2">
        <f t="shared" si="7"/>
        <v>0</v>
      </c>
      <c r="M37" s="2">
        <f t="shared" si="7"/>
        <v>0</v>
      </c>
      <c r="N37" s="2">
        <f t="shared" si="2"/>
        <v>0</v>
      </c>
      <c r="O37" s="2">
        <f t="shared" si="3"/>
        <v>0</v>
      </c>
      <c r="Q37" s="2">
        <f>SUM(L$6:L37)</f>
        <v>9</v>
      </c>
      <c r="R37" s="2">
        <f>SUM(M$6:M37)</f>
        <v>9</v>
      </c>
      <c r="S37" s="2">
        <f>SUM(N$6:N37)</f>
        <v>7</v>
      </c>
      <c r="T37" s="2">
        <f>SUM(O$6:O37)</f>
        <v>7</v>
      </c>
    </row>
    <row r="38" spans="3:20">
      <c r="C38" s="2">
        <f t="shared" si="4"/>
        <v>32</v>
      </c>
      <c r="D38" s="2">
        <f t="shared" si="4"/>
        <v>2016</v>
      </c>
      <c r="E38" s="3">
        <f>DATA!C85</f>
        <v>0</v>
      </c>
      <c r="F38" s="3">
        <f>DATA!D85</f>
        <v>0</v>
      </c>
      <c r="G38" s="3">
        <f>DATA!E85</f>
        <v>0</v>
      </c>
      <c r="H38" s="3">
        <f>DATA!F85</f>
        <v>0</v>
      </c>
      <c r="J38" s="2">
        <f t="shared" si="5"/>
        <v>0</v>
      </c>
      <c r="K38" s="2">
        <f t="shared" si="6"/>
        <v>32</v>
      </c>
      <c r="L38" s="2">
        <f t="shared" si="7"/>
        <v>0</v>
      </c>
      <c r="M38" s="2">
        <f t="shared" si="7"/>
        <v>0</v>
      </c>
      <c r="N38" s="2">
        <f t="shared" si="2"/>
        <v>0</v>
      </c>
      <c r="O38" s="2">
        <f t="shared" si="3"/>
        <v>0</v>
      </c>
      <c r="Q38" s="2">
        <f>SUM(L$6:L38)</f>
        <v>9</v>
      </c>
      <c r="R38" s="2">
        <f>SUM(M$6:M38)</f>
        <v>9</v>
      </c>
      <c r="S38" s="2">
        <f>SUM(N$6:N38)</f>
        <v>7</v>
      </c>
      <c r="T38" s="2">
        <f>SUM(O$6:O38)</f>
        <v>7</v>
      </c>
    </row>
    <row r="39" spans="3:20">
      <c r="C39" s="2">
        <f t="shared" si="4"/>
        <v>33</v>
      </c>
      <c r="D39" s="2">
        <f t="shared" si="4"/>
        <v>2017</v>
      </c>
      <c r="E39" s="3">
        <f>DATA!C86</f>
        <v>0</v>
      </c>
      <c r="F39" s="3">
        <f>DATA!D86</f>
        <v>0</v>
      </c>
      <c r="G39" s="3">
        <f>DATA!E86</f>
        <v>0</v>
      </c>
      <c r="H39" s="3">
        <f>DATA!F86</f>
        <v>0</v>
      </c>
      <c r="J39" s="2">
        <f t="shared" si="5"/>
        <v>0</v>
      </c>
      <c r="K39" s="2">
        <f t="shared" si="6"/>
        <v>33</v>
      </c>
      <c r="L39" s="2">
        <f t="shared" si="7"/>
        <v>0</v>
      </c>
      <c r="M39" s="2">
        <f t="shared" si="7"/>
        <v>0</v>
      </c>
      <c r="N39" s="2">
        <f t="shared" ref="N39:N70" si="8">IF(G39=0,0,IF(G39&lt;&gt;G38,1,0))</f>
        <v>0</v>
      </c>
      <c r="O39" s="2">
        <f t="shared" ref="O39:O70" si="9">IF(H39=0,0,IF(H39&lt;&gt;H38,1,0))</f>
        <v>0</v>
      </c>
      <c r="Q39" s="2">
        <f>SUM(L$6:L39)</f>
        <v>9</v>
      </c>
      <c r="R39" s="2">
        <f>SUM(M$6:M39)</f>
        <v>9</v>
      </c>
      <c r="S39" s="2">
        <f>SUM(N$6:N39)</f>
        <v>7</v>
      </c>
      <c r="T39" s="2">
        <f>SUM(O$6:O39)</f>
        <v>7</v>
      </c>
    </row>
    <row r="40" spans="3:20">
      <c r="C40" s="2">
        <f t="shared" si="4"/>
        <v>34</v>
      </c>
      <c r="D40" s="2">
        <f t="shared" si="4"/>
        <v>2018</v>
      </c>
      <c r="E40" s="3">
        <f>DATA!C87</f>
        <v>0</v>
      </c>
      <c r="F40" s="3">
        <f>DATA!D87</f>
        <v>0</v>
      </c>
      <c r="G40" s="3">
        <f>DATA!E87</f>
        <v>0</v>
      </c>
      <c r="H40" s="3">
        <f>DATA!F87</f>
        <v>0</v>
      </c>
      <c r="J40" s="2">
        <f t="shared" si="5"/>
        <v>0</v>
      </c>
      <c r="K40" s="2">
        <f t="shared" si="6"/>
        <v>34</v>
      </c>
      <c r="L40" s="2">
        <f t="shared" ref="L40:M71" si="10">IF(E40=0,0,IF(E40&lt;&gt;E39,1,0))</f>
        <v>0</v>
      </c>
      <c r="M40" s="2">
        <f t="shared" si="10"/>
        <v>0</v>
      </c>
      <c r="N40" s="2">
        <f t="shared" si="8"/>
        <v>0</v>
      </c>
      <c r="O40" s="2">
        <f t="shared" si="9"/>
        <v>0</v>
      </c>
      <c r="Q40" s="2">
        <f>SUM(L$6:L40)</f>
        <v>9</v>
      </c>
      <c r="R40" s="2">
        <f>SUM(M$6:M40)</f>
        <v>9</v>
      </c>
      <c r="S40" s="2">
        <f>SUM(N$6:N40)</f>
        <v>7</v>
      </c>
      <c r="T40" s="2">
        <f>SUM(O$6:O40)</f>
        <v>7</v>
      </c>
    </row>
    <row r="41" spans="3:20">
      <c r="C41" s="2">
        <f t="shared" si="4"/>
        <v>35</v>
      </c>
      <c r="D41" s="2">
        <f t="shared" si="4"/>
        <v>2019</v>
      </c>
      <c r="E41" s="3">
        <f>DATA!C88</f>
        <v>0</v>
      </c>
      <c r="F41" s="3">
        <f>DATA!D88</f>
        <v>0</v>
      </c>
      <c r="G41" s="3">
        <f>DATA!E88</f>
        <v>0</v>
      </c>
      <c r="H41" s="3">
        <f>DATA!F88</f>
        <v>0</v>
      </c>
      <c r="J41" s="2">
        <f t="shared" si="5"/>
        <v>0</v>
      </c>
      <c r="K41" s="2">
        <f t="shared" si="6"/>
        <v>35</v>
      </c>
      <c r="L41" s="2">
        <f t="shared" si="10"/>
        <v>0</v>
      </c>
      <c r="M41" s="2">
        <f t="shared" si="10"/>
        <v>0</v>
      </c>
      <c r="N41" s="2">
        <f t="shared" si="8"/>
        <v>0</v>
      </c>
      <c r="O41" s="2">
        <f t="shared" si="9"/>
        <v>0</v>
      </c>
      <c r="Q41" s="2">
        <f>SUM(L$6:L41)</f>
        <v>9</v>
      </c>
      <c r="R41" s="2">
        <f>SUM(M$6:M41)</f>
        <v>9</v>
      </c>
      <c r="S41" s="2">
        <f>SUM(N$6:N41)</f>
        <v>7</v>
      </c>
      <c r="T41" s="2">
        <f>SUM(O$6:O41)</f>
        <v>7</v>
      </c>
    </row>
    <row r="42" spans="3:20">
      <c r="C42" s="2">
        <f t="shared" si="4"/>
        <v>36</v>
      </c>
      <c r="D42" s="2">
        <f t="shared" si="4"/>
        <v>2020</v>
      </c>
      <c r="E42" s="3">
        <f>DATA!C89</f>
        <v>0</v>
      </c>
      <c r="F42" s="3">
        <f>DATA!D89</f>
        <v>0</v>
      </c>
      <c r="G42" s="3">
        <f>DATA!E89</f>
        <v>0</v>
      </c>
      <c r="H42" s="3">
        <f>DATA!F89</f>
        <v>0</v>
      </c>
      <c r="J42" s="2">
        <f t="shared" si="5"/>
        <v>0</v>
      </c>
      <c r="K42" s="2">
        <f t="shared" si="6"/>
        <v>36</v>
      </c>
      <c r="L42" s="2">
        <f t="shared" si="10"/>
        <v>0</v>
      </c>
      <c r="M42" s="2">
        <f t="shared" si="10"/>
        <v>0</v>
      </c>
      <c r="N42" s="2">
        <f t="shared" si="8"/>
        <v>0</v>
      </c>
      <c r="O42" s="2">
        <f t="shared" si="9"/>
        <v>0</v>
      </c>
      <c r="Q42" s="2">
        <f>SUM(L$6:L42)</f>
        <v>9</v>
      </c>
      <c r="R42" s="2">
        <f>SUM(M$6:M42)</f>
        <v>9</v>
      </c>
      <c r="S42" s="2">
        <f>SUM(N$6:N42)</f>
        <v>7</v>
      </c>
      <c r="T42" s="2">
        <f>SUM(O$6:O42)</f>
        <v>7</v>
      </c>
    </row>
    <row r="43" spans="3:20">
      <c r="C43" s="2">
        <f t="shared" si="4"/>
        <v>37</v>
      </c>
      <c r="D43" s="2">
        <f t="shared" si="4"/>
        <v>2021</v>
      </c>
      <c r="E43" s="3">
        <f>DATA!C90</f>
        <v>0</v>
      </c>
      <c r="F43" s="3">
        <f>DATA!D90</f>
        <v>0</v>
      </c>
      <c r="G43" s="3">
        <f>DATA!E90</f>
        <v>0</v>
      </c>
      <c r="H43" s="3">
        <f>DATA!F90</f>
        <v>0</v>
      </c>
      <c r="J43" s="2">
        <f t="shared" si="5"/>
        <v>0</v>
      </c>
      <c r="K43" s="2">
        <f t="shared" si="6"/>
        <v>37</v>
      </c>
      <c r="L43" s="2">
        <f t="shared" si="10"/>
        <v>0</v>
      </c>
      <c r="M43" s="2">
        <f t="shared" si="10"/>
        <v>0</v>
      </c>
      <c r="N43" s="2">
        <f t="shared" si="8"/>
        <v>0</v>
      </c>
      <c r="O43" s="2">
        <f t="shared" si="9"/>
        <v>0</v>
      </c>
      <c r="Q43" s="2">
        <f>SUM(L$6:L43)</f>
        <v>9</v>
      </c>
      <c r="R43" s="2">
        <f>SUM(M$6:M43)</f>
        <v>9</v>
      </c>
      <c r="S43" s="2">
        <f>SUM(N$6:N43)</f>
        <v>7</v>
      </c>
      <c r="T43" s="2">
        <f>SUM(O$6:O43)</f>
        <v>7</v>
      </c>
    </row>
    <row r="44" spans="3:20">
      <c r="C44" s="2">
        <f t="shared" si="4"/>
        <v>38</v>
      </c>
      <c r="D44" s="2">
        <f t="shared" si="4"/>
        <v>2022</v>
      </c>
      <c r="E44" s="3">
        <f>DATA!C91</f>
        <v>0</v>
      </c>
      <c r="F44" s="3">
        <f>DATA!D91</f>
        <v>0</v>
      </c>
      <c r="G44" s="3">
        <f>DATA!E91</f>
        <v>0</v>
      </c>
      <c r="H44" s="3">
        <f>DATA!F91</f>
        <v>0</v>
      </c>
      <c r="J44" s="2">
        <f t="shared" si="5"/>
        <v>0</v>
      </c>
      <c r="K44" s="2">
        <f t="shared" si="6"/>
        <v>38</v>
      </c>
      <c r="L44" s="2">
        <f t="shared" si="10"/>
        <v>0</v>
      </c>
      <c r="M44" s="2">
        <f t="shared" si="10"/>
        <v>0</v>
      </c>
      <c r="N44" s="2">
        <f t="shared" si="8"/>
        <v>0</v>
      </c>
      <c r="O44" s="2">
        <f t="shared" si="9"/>
        <v>0</v>
      </c>
      <c r="Q44" s="2">
        <f>SUM(L$6:L44)</f>
        <v>9</v>
      </c>
      <c r="R44" s="2">
        <f>SUM(M$6:M44)</f>
        <v>9</v>
      </c>
      <c r="S44" s="2">
        <f>SUM(N$6:N44)</f>
        <v>7</v>
      </c>
      <c r="T44" s="2">
        <f>SUM(O$6:O44)</f>
        <v>7</v>
      </c>
    </row>
    <row r="45" spans="3:20">
      <c r="C45" s="2">
        <f t="shared" si="4"/>
        <v>39</v>
      </c>
      <c r="D45" s="2">
        <f t="shared" si="4"/>
        <v>2023</v>
      </c>
      <c r="E45" s="3">
        <f>DATA!C92</f>
        <v>0</v>
      </c>
      <c r="F45" s="3">
        <f>DATA!D92</f>
        <v>0</v>
      </c>
      <c r="G45" s="3">
        <f>DATA!E92</f>
        <v>0</v>
      </c>
      <c r="H45" s="3">
        <f>DATA!F92</f>
        <v>0</v>
      </c>
      <c r="J45" s="2">
        <f t="shared" si="5"/>
        <v>0</v>
      </c>
      <c r="K45" s="2">
        <f t="shared" si="6"/>
        <v>39</v>
      </c>
      <c r="L45" s="2">
        <f t="shared" si="10"/>
        <v>0</v>
      </c>
      <c r="M45" s="2">
        <f t="shared" si="10"/>
        <v>0</v>
      </c>
      <c r="N45" s="2">
        <f t="shared" si="8"/>
        <v>0</v>
      </c>
      <c r="O45" s="2">
        <f t="shared" si="9"/>
        <v>0</v>
      </c>
      <c r="Q45" s="2">
        <f>SUM(L$6:L45)</f>
        <v>9</v>
      </c>
      <c r="R45" s="2">
        <f>SUM(M$6:M45)</f>
        <v>9</v>
      </c>
      <c r="S45" s="2">
        <f>SUM(N$6:N45)</f>
        <v>7</v>
      </c>
      <c r="T45" s="2">
        <f>SUM(O$6:O45)</f>
        <v>7</v>
      </c>
    </row>
    <row r="46" spans="3:20">
      <c r="C46" s="2">
        <f t="shared" si="4"/>
        <v>40</v>
      </c>
      <c r="D46" s="2">
        <f t="shared" si="4"/>
        <v>2024</v>
      </c>
      <c r="E46" s="3">
        <f>DATA!C93</f>
        <v>0</v>
      </c>
      <c r="F46" s="3">
        <f>DATA!D93</f>
        <v>0</v>
      </c>
      <c r="G46" s="3">
        <f>DATA!E93</f>
        <v>0</v>
      </c>
      <c r="H46" s="3">
        <f>DATA!F93</f>
        <v>0</v>
      </c>
      <c r="J46" s="2">
        <f t="shared" si="5"/>
        <v>0</v>
      </c>
      <c r="K46" s="2">
        <f t="shared" si="6"/>
        <v>40</v>
      </c>
      <c r="L46" s="2">
        <f t="shared" si="10"/>
        <v>0</v>
      </c>
      <c r="M46" s="2">
        <f t="shared" si="10"/>
        <v>0</v>
      </c>
      <c r="N46" s="2">
        <f t="shared" si="8"/>
        <v>0</v>
      </c>
      <c r="O46" s="2">
        <f t="shared" si="9"/>
        <v>0</v>
      </c>
      <c r="Q46" s="2">
        <f>SUM(L$6:L46)</f>
        <v>9</v>
      </c>
      <c r="R46" s="2">
        <f>SUM(M$6:M46)</f>
        <v>9</v>
      </c>
      <c r="S46" s="2">
        <f>SUM(N$6:N46)</f>
        <v>7</v>
      </c>
      <c r="T46" s="2">
        <f>SUM(O$6:O46)</f>
        <v>7</v>
      </c>
    </row>
    <row r="47" spans="3:20">
      <c r="C47" s="2">
        <f t="shared" si="4"/>
        <v>41</v>
      </c>
      <c r="D47" s="2">
        <f t="shared" si="4"/>
        <v>2025</v>
      </c>
      <c r="E47" s="3">
        <f>DATA!C94</f>
        <v>0</v>
      </c>
      <c r="F47" s="3">
        <f>DATA!D94</f>
        <v>0</v>
      </c>
      <c r="G47" s="3">
        <f>DATA!E94</f>
        <v>0</v>
      </c>
      <c r="H47" s="3">
        <f>DATA!F94</f>
        <v>0</v>
      </c>
      <c r="J47" s="2">
        <f t="shared" si="5"/>
        <v>0</v>
      </c>
      <c r="K47" s="2">
        <f t="shared" si="6"/>
        <v>41</v>
      </c>
      <c r="L47" s="2">
        <f t="shared" si="10"/>
        <v>0</v>
      </c>
      <c r="M47" s="2">
        <f t="shared" si="10"/>
        <v>0</v>
      </c>
      <c r="N47" s="2">
        <f t="shared" si="8"/>
        <v>0</v>
      </c>
      <c r="O47" s="2">
        <f t="shared" si="9"/>
        <v>0</v>
      </c>
      <c r="Q47" s="2">
        <f>SUM(L$6:L47)</f>
        <v>9</v>
      </c>
      <c r="R47" s="2">
        <f>SUM(M$6:M47)</f>
        <v>9</v>
      </c>
      <c r="S47" s="2">
        <f>SUM(N$6:N47)</f>
        <v>7</v>
      </c>
      <c r="T47" s="2">
        <f>SUM(O$6:O47)</f>
        <v>7</v>
      </c>
    </row>
    <row r="48" spans="3:20">
      <c r="C48" s="2">
        <f t="shared" si="4"/>
        <v>42</v>
      </c>
      <c r="D48" s="2">
        <f t="shared" si="4"/>
        <v>2026</v>
      </c>
      <c r="E48" s="3">
        <f>DATA!C95</f>
        <v>0</v>
      </c>
      <c r="F48" s="3">
        <f>DATA!D95</f>
        <v>0</v>
      </c>
      <c r="G48" s="3">
        <f>DATA!E95</f>
        <v>0</v>
      </c>
      <c r="H48" s="3">
        <f>DATA!F95</f>
        <v>0</v>
      </c>
      <c r="J48" s="2">
        <f t="shared" si="5"/>
        <v>0</v>
      </c>
      <c r="K48" s="2">
        <f t="shared" si="6"/>
        <v>42</v>
      </c>
      <c r="L48" s="2">
        <f t="shared" si="10"/>
        <v>0</v>
      </c>
      <c r="M48" s="2">
        <f t="shared" si="10"/>
        <v>0</v>
      </c>
      <c r="N48" s="2">
        <f t="shared" si="8"/>
        <v>0</v>
      </c>
      <c r="O48" s="2">
        <f t="shared" si="9"/>
        <v>0</v>
      </c>
      <c r="Q48" s="2">
        <f>SUM(L$6:L48)</f>
        <v>9</v>
      </c>
      <c r="R48" s="2">
        <f>SUM(M$6:M48)</f>
        <v>9</v>
      </c>
      <c r="S48" s="2">
        <f>SUM(N$6:N48)</f>
        <v>7</v>
      </c>
      <c r="T48" s="2">
        <f>SUM(O$6:O48)</f>
        <v>7</v>
      </c>
    </row>
    <row r="49" spans="3:20">
      <c r="C49" s="2">
        <f t="shared" si="4"/>
        <v>43</v>
      </c>
      <c r="D49" s="2">
        <f t="shared" si="4"/>
        <v>2027</v>
      </c>
      <c r="E49" s="3">
        <f>DATA!C96</f>
        <v>0</v>
      </c>
      <c r="F49" s="3">
        <f>DATA!D96</f>
        <v>0</v>
      </c>
      <c r="G49" s="3">
        <f>DATA!E96</f>
        <v>0</v>
      </c>
      <c r="H49" s="3">
        <f>DATA!F96</f>
        <v>0</v>
      </c>
      <c r="J49" s="2">
        <f t="shared" si="5"/>
        <v>0</v>
      </c>
      <c r="K49" s="2">
        <f t="shared" si="6"/>
        <v>43</v>
      </c>
      <c r="L49" s="2">
        <f t="shared" si="10"/>
        <v>0</v>
      </c>
      <c r="M49" s="2">
        <f t="shared" si="10"/>
        <v>0</v>
      </c>
      <c r="N49" s="2">
        <f t="shared" si="8"/>
        <v>0</v>
      </c>
      <c r="O49" s="2">
        <f t="shared" si="9"/>
        <v>0</v>
      </c>
      <c r="Q49" s="2">
        <f>SUM(L$6:L49)</f>
        <v>9</v>
      </c>
      <c r="R49" s="2">
        <f>SUM(M$6:M49)</f>
        <v>9</v>
      </c>
      <c r="S49" s="2">
        <f>SUM(N$6:N49)</f>
        <v>7</v>
      </c>
      <c r="T49" s="2">
        <f>SUM(O$6:O49)</f>
        <v>7</v>
      </c>
    </row>
    <row r="50" spans="3:20">
      <c r="C50" s="2">
        <f t="shared" si="4"/>
        <v>44</v>
      </c>
      <c r="D50" s="2">
        <f t="shared" si="4"/>
        <v>2028</v>
      </c>
      <c r="E50" s="3">
        <f>DATA!C97</f>
        <v>0</v>
      </c>
      <c r="F50" s="3">
        <f>DATA!D97</f>
        <v>0</v>
      </c>
      <c r="G50" s="3">
        <f>DATA!E97</f>
        <v>0</v>
      </c>
      <c r="H50" s="3">
        <f>DATA!F97</f>
        <v>0</v>
      </c>
      <c r="J50" s="2">
        <f t="shared" si="5"/>
        <v>0</v>
      </c>
      <c r="K50" s="2">
        <f t="shared" si="6"/>
        <v>44</v>
      </c>
      <c r="L50" s="2">
        <f t="shared" si="10"/>
        <v>0</v>
      </c>
      <c r="M50" s="2">
        <f t="shared" si="10"/>
        <v>0</v>
      </c>
      <c r="N50" s="2">
        <f t="shared" si="8"/>
        <v>0</v>
      </c>
      <c r="O50" s="2">
        <f t="shared" si="9"/>
        <v>0</v>
      </c>
      <c r="Q50" s="2">
        <f>SUM(L$6:L50)</f>
        <v>9</v>
      </c>
      <c r="R50" s="2">
        <f>SUM(M$6:M50)</f>
        <v>9</v>
      </c>
      <c r="S50" s="2">
        <f>SUM(N$6:N50)</f>
        <v>7</v>
      </c>
      <c r="T50" s="2">
        <f>SUM(O$6:O50)</f>
        <v>7</v>
      </c>
    </row>
    <row r="51" spans="3:20">
      <c r="C51" s="2">
        <f t="shared" si="4"/>
        <v>45</v>
      </c>
      <c r="D51" s="2">
        <f t="shared" si="4"/>
        <v>2029</v>
      </c>
      <c r="E51" s="3">
        <f>DATA!C98</f>
        <v>0</v>
      </c>
      <c r="F51" s="3">
        <f>DATA!D98</f>
        <v>0</v>
      </c>
      <c r="G51" s="3">
        <f>DATA!E98</f>
        <v>0</v>
      </c>
      <c r="H51" s="3">
        <f>DATA!F98</f>
        <v>0</v>
      </c>
      <c r="J51" s="2">
        <f t="shared" si="5"/>
        <v>0</v>
      </c>
      <c r="K51" s="2">
        <f t="shared" si="6"/>
        <v>45</v>
      </c>
      <c r="L51" s="2">
        <f t="shared" si="10"/>
        <v>0</v>
      </c>
      <c r="M51" s="2">
        <f t="shared" si="10"/>
        <v>0</v>
      </c>
      <c r="N51" s="2">
        <f t="shared" si="8"/>
        <v>0</v>
      </c>
      <c r="O51" s="2">
        <f t="shared" si="9"/>
        <v>0</v>
      </c>
      <c r="Q51" s="2">
        <f>SUM(L$6:L51)</f>
        <v>9</v>
      </c>
      <c r="R51" s="2">
        <f>SUM(M$6:M51)</f>
        <v>9</v>
      </c>
      <c r="S51" s="2">
        <f>SUM(N$6:N51)</f>
        <v>7</v>
      </c>
      <c r="T51" s="2">
        <f>SUM(O$6:O51)</f>
        <v>7</v>
      </c>
    </row>
    <row r="52" spans="3:20">
      <c r="C52" s="2">
        <f t="shared" si="4"/>
        <v>46</v>
      </c>
      <c r="D52" s="2">
        <f>D51+1</f>
        <v>2030</v>
      </c>
      <c r="E52" s="3">
        <f>DATA!C99</f>
        <v>0</v>
      </c>
      <c r="F52" s="3">
        <f>DATA!D99</f>
        <v>0</v>
      </c>
      <c r="G52" s="3">
        <f>DATA!E99</f>
        <v>0</v>
      </c>
      <c r="H52" s="3">
        <f>DATA!F99</f>
        <v>0</v>
      </c>
      <c r="J52" s="2">
        <f t="shared" si="5"/>
        <v>0</v>
      </c>
      <c r="K52" s="2">
        <f t="shared" si="6"/>
        <v>46</v>
      </c>
      <c r="L52" s="2">
        <f t="shared" si="10"/>
        <v>0</v>
      </c>
      <c r="M52" s="2">
        <f t="shared" si="10"/>
        <v>0</v>
      </c>
      <c r="N52" s="2">
        <f t="shared" si="8"/>
        <v>0</v>
      </c>
      <c r="O52" s="2">
        <f t="shared" si="9"/>
        <v>0</v>
      </c>
      <c r="Q52" s="2">
        <f>SUM(L$6:L52)</f>
        <v>9</v>
      </c>
      <c r="R52" s="2">
        <f>SUM(M$6:M52)</f>
        <v>9</v>
      </c>
      <c r="S52" s="2">
        <f>SUM(N$6:N52)</f>
        <v>7</v>
      </c>
      <c r="T52" s="2">
        <f>SUM(O$6:O52)</f>
        <v>7</v>
      </c>
    </row>
    <row r="53" spans="3:20">
      <c r="C53" s="2">
        <f t="shared" si="4"/>
        <v>47</v>
      </c>
      <c r="D53" s="2">
        <f t="shared" si="4"/>
        <v>2031</v>
      </c>
      <c r="E53" s="3">
        <f>DATA!C100</f>
        <v>0</v>
      </c>
      <c r="F53" s="3">
        <f>DATA!D100</f>
        <v>0</v>
      </c>
      <c r="G53" s="3">
        <f>DATA!E100</f>
        <v>0</v>
      </c>
      <c r="H53" s="3">
        <f>DATA!F100</f>
        <v>0</v>
      </c>
      <c r="J53" s="2">
        <f t="shared" si="5"/>
        <v>0</v>
      </c>
      <c r="K53" s="2">
        <f t="shared" si="6"/>
        <v>47</v>
      </c>
      <c r="L53" s="2">
        <f t="shared" si="10"/>
        <v>0</v>
      </c>
      <c r="M53" s="2">
        <f t="shared" si="10"/>
        <v>0</v>
      </c>
      <c r="N53" s="2">
        <f t="shared" si="8"/>
        <v>0</v>
      </c>
      <c r="O53" s="2">
        <f t="shared" si="9"/>
        <v>0</v>
      </c>
      <c r="Q53" s="2">
        <f>SUM(L$6:L53)</f>
        <v>9</v>
      </c>
      <c r="R53" s="2">
        <f>SUM(M$6:M53)</f>
        <v>9</v>
      </c>
      <c r="S53" s="2">
        <f>SUM(N$6:N53)</f>
        <v>7</v>
      </c>
      <c r="T53" s="2">
        <f>SUM(O$6:O53)</f>
        <v>7</v>
      </c>
    </row>
    <row r="54" spans="3:20">
      <c r="C54" s="2">
        <f t="shared" si="4"/>
        <v>48</v>
      </c>
      <c r="D54" s="2">
        <f t="shared" si="4"/>
        <v>2032</v>
      </c>
      <c r="E54" s="3">
        <f>DATA!C101</f>
        <v>0</v>
      </c>
      <c r="F54" s="3">
        <f>DATA!D101</f>
        <v>0</v>
      </c>
      <c r="G54" s="3">
        <f>DATA!E101</f>
        <v>0</v>
      </c>
      <c r="H54" s="3">
        <f>DATA!F101</f>
        <v>0</v>
      </c>
      <c r="J54" s="2">
        <f t="shared" si="5"/>
        <v>0</v>
      </c>
      <c r="K54" s="2">
        <f t="shared" si="6"/>
        <v>48</v>
      </c>
      <c r="L54" s="2">
        <f t="shared" si="10"/>
        <v>0</v>
      </c>
      <c r="M54" s="2">
        <f t="shared" si="10"/>
        <v>0</v>
      </c>
      <c r="N54" s="2">
        <f t="shared" si="8"/>
        <v>0</v>
      </c>
      <c r="O54" s="2">
        <f t="shared" si="9"/>
        <v>0</v>
      </c>
      <c r="Q54" s="2">
        <f>SUM(L$6:L54)</f>
        <v>9</v>
      </c>
      <c r="R54" s="2">
        <f>SUM(M$6:M54)</f>
        <v>9</v>
      </c>
      <c r="S54" s="2">
        <f>SUM(N$6:N54)</f>
        <v>7</v>
      </c>
      <c r="T54" s="2">
        <f>SUM(O$6:O54)</f>
        <v>7</v>
      </c>
    </row>
    <row r="55" spans="3:20">
      <c r="C55" s="2">
        <f t="shared" si="4"/>
        <v>49</v>
      </c>
      <c r="D55" s="2">
        <f t="shared" si="4"/>
        <v>2033</v>
      </c>
      <c r="E55" s="3">
        <f>DATA!C102</f>
        <v>0</v>
      </c>
      <c r="F55" s="3">
        <f>DATA!D102</f>
        <v>0</v>
      </c>
      <c r="G55" s="3">
        <f>DATA!E102</f>
        <v>0</v>
      </c>
      <c r="H55" s="3">
        <f>DATA!F102</f>
        <v>0</v>
      </c>
      <c r="J55" s="2">
        <f t="shared" si="5"/>
        <v>0</v>
      </c>
      <c r="K55" s="2">
        <f t="shared" si="6"/>
        <v>49</v>
      </c>
      <c r="L55" s="2">
        <f t="shared" si="10"/>
        <v>0</v>
      </c>
      <c r="M55" s="2">
        <f t="shared" si="10"/>
        <v>0</v>
      </c>
      <c r="N55" s="2">
        <f t="shared" si="8"/>
        <v>0</v>
      </c>
      <c r="O55" s="2">
        <f t="shared" si="9"/>
        <v>0</v>
      </c>
      <c r="Q55" s="2">
        <f>SUM(L$6:L55)</f>
        <v>9</v>
      </c>
      <c r="R55" s="2">
        <f>SUM(M$6:M55)</f>
        <v>9</v>
      </c>
      <c r="S55" s="2">
        <f>SUM(N$6:N55)</f>
        <v>7</v>
      </c>
      <c r="T55" s="2">
        <f>SUM(O$6:O55)</f>
        <v>7</v>
      </c>
    </row>
    <row r="56" spans="3:20">
      <c r="C56" s="2">
        <f t="shared" si="4"/>
        <v>50</v>
      </c>
      <c r="D56" s="2">
        <f t="shared" si="4"/>
        <v>2034</v>
      </c>
      <c r="E56" s="3">
        <f>DATA!C103</f>
        <v>0</v>
      </c>
      <c r="F56" s="3">
        <f>DATA!D103</f>
        <v>0</v>
      </c>
      <c r="G56" s="3">
        <f>DATA!E103</f>
        <v>0</v>
      </c>
      <c r="H56" s="3">
        <f>DATA!F103</f>
        <v>0</v>
      </c>
      <c r="J56" s="2">
        <f t="shared" si="5"/>
        <v>0</v>
      </c>
      <c r="K56" s="2">
        <f t="shared" si="6"/>
        <v>50</v>
      </c>
      <c r="L56" s="2">
        <f t="shared" si="10"/>
        <v>0</v>
      </c>
      <c r="M56" s="2">
        <f t="shared" si="10"/>
        <v>0</v>
      </c>
      <c r="N56" s="2">
        <f t="shared" si="8"/>
        <v>0</v>
      </c>
      <c r="O56" s="2">
        <f t="shared" si="9"/>
        <v>0</v>
      </c>
      <c r="Q56" s="2">
        <f>SUM(L$6:L56)</f>
        <v>9</v>
      </c>
      <c r="R56" s="2">
        <f>SUM(M$6:M56)</f>
        <v>9</v>
      </c>
      <c r="S56" s="2">
        <f>SUM(N$6:N56)</f>
        <v>7</v>
      </c>
      <c r="T56" s="2">
        <f>SUM(O$6:O56)</f>
        <v>7</v>
      </c>
    </row>
    <row r="57" spans="3:20">
      <c r="C57" s="2">
        <f t="shared" si="4"/>
        <v>51</v>
      </c>
      <c r="D57" s="2">
        <f t="shared" si="4"/>
        <v>2035</v>
      </c>
      <c r="E57" s="3">
        <f>DATA!C104</f>
        <v>0</v>
      </c>
      <c r="F57" s="3">
        <f>DATA!D104</f>
        <v>0</v>
      </c>
      <c r="G57" s="3">
        <f>DATA!E104</f>
        <v>0</v>
      </c>
      <c r="H57" s="3">
        <f>DATA!F104</f>
        <v>0</v>
      </c>
      <c r="J57" s="2">
        <f t="shared" si="5"/>
        <v>0</v>
      </c>
      <c r="K57" s="2">
        <f t="shared" si="6"/>
        <v>51</v>
      </c>
      <c r="L57" s="2">
        <f t="shared" si="10"/>
        <v>0</v>
      </c>
      <c r="M57" s="2">
        <f t="shared" si="10"/>
        <v>0</v>
      </c>
      <c r="N57" s="2">
        <f t="shared" si="8"/>
        <v>0</v>
      </c>
      <c r="O57" s="2">
        <f t="shared" si="9"/>
        <v>0</v>
      </c>
      <c r="Q57" s="2">
        <f>SUM(L$6:L57)</f>
        <v>9</v>
      </c>
      <c r="R57" s="2">
        <f>SUM(M$6:M57)</f>
        <v>9</v>
      </c>
      <c r="S57" s="2">
        <f>SUM(N$6:N57)</f>
        <v>7</v>
      </c>
      <c r="T57" s="2">
        <f>SUM(O$6:O57)</f>
        <v>7</v>
      </c>
    </row>
    <row r="58" spans="3:20">
      <c r="C58" s="2">
        <f t="shared" si="4"/>
        <v>52</v>
      </c>
      <c r="D58" s="2">
        <f t="shared" si="4"/>
        <v>2036</v>
      </c>
      <c r="E58" s="3">
        <f>DATA!C105</f>
        <v>0</v>
      </c>
      <c r="F58" s="3">
        <f>DATA!D105</f>
        <v>0</v>
      </c>
      <c r="G58" s="3">
        <f>DATA!E105</f>
        <v>0</v>
      </c>
      <c r="H58" s="3">
        <f>DATA!F105</f>
        <v>0</v>
      </c>
      <c r="J58" s="2">
        <f t="shared" si="5"/>
        <v>0</v>
      </c>
      <c r="K58" s="2">
        <f t="shared" si="6"/>
        <v>52</v>
      </c>
      <c r="L58" s="2">
        <f t="shared" si="10"/>
        <v>0</v>
      </c>
      <c r="M58" s="2">
        <f t="shared" si="10"/>
        <v>0</v>
      </c>
      <c r="N58" s="2">
        <f t="shared" si="8"/>
        <v>0</v>
      </c>
      <c r="O58" s="2">
        <f t="shared" si="9"/>
        <v>0</v>
      </c>
      <c r="Q58" s="2">
        <f>SUM(L$6:L58)</f>
        <v>9</v>
      </c>
      <c r="R58" s="2">
        <f>SUM(M$6:M58)</f>
        <v>9</v>
      </c>
      <c r="S58" s="2">
        <f>SUM(N$6:N58)</f>
        <v>7</v>
      </c>
      <c r="T58" s="2">
        <f>SUM(O$6:O58)</f>
        <v>7</v>
      </c>
    </row>
    <row r="59" spans="3:20">
      <c r="C59" s="2">
        <f t="shared" si="4"/>
        <v>53</v>
      </c>
      <c r="D59" s="2">
        <f t="shared" si="4"/>
        <v>2037</v>
      </c>
      <c r="E59" s="3">
        <f>DATA!C106</f>
        <v>0</v>
      </c>
      <c r="F59" s="3">
        <f>DATA!D106</f>
        <v>0</v>
      </c>
      <c r="G59" s="3">
        <f>DATA!E106</f>
        <v>0</v>
      </c>
      <c r="H59" s="3">
        <f>DATA!F106</f>
        <v>0</v>
      </c>
      <c r="J59" s="2">
        <f t="shared" si="5"/>
        <v>0</v>
      </c>
      <c r="K59" s="2">
        <f t="shared" si="6"/>
        <v>53</v>
      </c>
      <c r="L59" s="2">
        <f t="shared" si="10"/>
        <v>0</v>
      </c>
      <c r="M59" s="2">
        <f t="shared" si="10"/>
        <v>0</v>
      </c>
      <c r="N59" s="2">
        <f t="shared" si="8"/>
        <v>0</v>
      </c>
      <c r="O59" s="2">
        <f t="shared" si="9"/>
        <v>0</v>
      </c>
      <c r="Q59" s="2">
        <f>SUM(L$6:L59)</f>
        <v>9</v>
      </c>
      <c r="R59" s="2">
        <f>SUM(M$6:M59)</f>
        <v>9</v>
      </c>
      <c r="S59" s="2">
        <f>SUM(N$6:N59)</f>
        <v>7</v>
      </c>
      <c r="T59" s="2">
        <f>SUM(O$6:O59)</f>
        <v>7</v>
      </c>
    </row>
    <row r="60" spans="3:20">
      <c r="C60" s="2">
        <f t="shared" si="4"/>
        <v>54</v>
      </c>
      <c r="D60" s="2">
        <f t="shared" si="4"/>
        <v>2038</v>
      </c>
      <c r="E60" s="3">
        <f>DATA!C107</f>
        <v>0</v>
      </c>
      <c r="F60" s="3">
        <f>DATA!D107</f>
        <v>0</v>
      </c>
      <c r="G60" s="3">
        <f>DATA!E107</f>
        <v>0</v>
      </c>
      <c r="H60" s="3">
        <f>DATA!F107</f>
        <v>0</v>
      </c>
      <c r="J60" s="2">
        <f t="shared" si="5"/>
        <v>0</v>
      </c>
      <c r="K60" s="2">
        <f t="shared" si="6"/>
        <v>54</v>
      </c>
      <c r="L60" s="2">
        <f t="shared" si="10"/>
        <v>0</v>
      </c>
      <c r="M60" s="2">
        <f t="shared" si="10"/>
        <v>0</v>
      </c>
      <c r="N60" s="2">
        <f t="shared" si="8"/>
        <v>0</v>
      </c>
      <c r="O60" s="2">
        <f t="shared" si="9"/>
        <v>0</v>
      </c>
      <c r="Q60" s="2">
        <f>SUM(L$6:L60)</f>
        <v>9</v>
      </c>
      <c r="R60" s="2">
        <f>SUM(M$6:M60)</f>
        <v>9</v>
      </c>
      <c r="S60" s="2">
        <f>SUM(N$6:N60)</f>
        <v>7</v>
      </c>
      <c r="T60" s="2">
        <f>SUM(O$6:O60)</f>
        <v>7</v>
      </c>
    </row>
    <row r="61" spans="3:20">
      <c r="C61" s="2">
        <f t="shared" si="4"/>
        <v>55</v>
      </c>
      <c r="D61" s="2">
        <f t="shared" si="4"/>
        <v>2039</v>
      </c>
      <c r="E61" s="3">
        <f>DATA!C108</f>
        <v>0</v>
      </c>
      <c r="F61" s="3">
        <f>DATA!D108</f>
        <v>0</v>
      </c>
      <c r="G61" s="3">
        <f>DATA!E108</f>
        <v>0</v>
      </c>
      <c r="H61" s="3">
        <f>DATA!F108</f>
        <v>0</v>
      </c>
      <c r="J61" s="2">
        <f t="shared" si="5"/>
        <v>0</v>
      </c>
      <c r="K61" s="2">
        <f t="shared" si="6"/>
        <v>55</v>
      </c>
      <c r="L61" s="2">
        <f t="shared" si="10"/>
        <v>0</v>
      </c>
      <c r="M61" s="2">
        <f t="shared" si="10"/>
        <v>0</v>
      </c>
      <c r="N61" s="2">
        <f t="shared" si="8"/>
        <v>0</v>
      </c>
      <c r="O61" s="2">
        <f t="shared" si="9"/>
        <v>0</v>
      </c>
      <c r="Q61" s="2">
        <f>SUM(L$6:L61)</f>
        <v>9</v>
      </c>
      <c r="R61" s="2">
        <f>SUM(M$6:M61)</f>
        <v>9</v>
      </c>
      <c r="S61" s="2">
        <f>SUM(N$6:N61)</f>
        <v>7</v>
      </c>
      <c r="T61" s="2">
        <f>SUM(O$6:O61)</f>
        <v>7</v>
      </c>
    </row>
    <row r="62" spans="3:20">
      <c r="C62" s="2">
        <f t="shared" si="4"/>
        <v>56</v>
      </c>
      <c r="D62" s="2">
        <f t="shared" si="4"/>
        <v>2040</v>
      </c>
      <c r="E62" s="3">
        <f>DATA!C109</f>
        <v>0</v>
      </c>
      <c r="F62" s="3">
        <f>DATA!D109</f>
        <v>0</v>
      </c>
      <c r="G62" s="3">
        <f>DATA!E109</f>
        <v>0</v>
      </c>
      <c r="H62" s="3">
        <f>DATA!F109</f>
        <v>0</v>
      </c>
      <c r="J62" s="2">
        <f t="shared" si="5"/>
        <v>0</v>
      </c>
      <c r="K62" s="2">
        <f t="shared" si="6"/>
        <v>56</v>
      </c>
      <c r="L62" s="2">
        <f t="shared" si="10"/>
        <v>0</v>
      </c>
      <c r="M62" s="2">
        <f t="shared" si="10"/>
        <v>0</v>
      </c>
      <c r="N62" s="2">
        <f t="shared" si="8"/>
        <v>0</v>
      </c>
      <c r="O62" s="2">
        <f t="shared" si="9"/>
        <v>0</v>
      </c>
      <c r="Q62" s="2">
        <f>SUM(L$6:L62)</f>
        <v>9</v>
      </c>
      <c r="R62" s="2">
        <f>SUM(M$6:M62)</f>
        <v>9</v>
      </c>
      <c r="S62" s="2">
        <f>SUM(N$6:N62)</f>
        <v>7</v>
      </c>
      <c r="T62" s="2">
        <f>SUM(O$6:O62)</f>
        <v>7</v>
      </c>
    </row>
    <row r="63" spans="3:20">
      <c r="C63" s="2">
        <f t="shared" si="4"/>
        <v>57</v>
      </c>
      <c r="D63" s="2">
        <f t="shared" si="4"/>
        <v>2041</v>
      </c>
      <c r="E63" s="3">
        <f>DATA!C110</f>
        <v>0</v>
      </c>
      <c r="F63" s="3">
        <f>DATA!D110</f>
        <v>0</v>
      </c>
      <c r="G63" s="3">
        <f>DATA!E110</f>
        <v>0</v>
      </c>
      <c r="H63" s="3">
        <f>DATA!F110</f>
        <v>0</v>
      </c>
      <c r="J63" s="2">
        <f t="shared" si="5"/>
        <v>0</v>
      </c>
      <c r="K63" s="2">
        <f t="shared" si="6"/>
        <v>57</v>
      </c>
      <c r="L63" s="2">
        <f t="shared" si="10"/>
        <v>0</v>
      </c>
      <c r="M63" s="2">
        <f t="shared" si="10"/>
        <v>0</v>
      </c>
      <c r="N63" s="2">
        <f t="shared" si="8"/>
        <v>0</v>
      </c>
      <c r="O63" s="2">
        <f t="shared" si="9"/>
        <v>0</v>
      </c>
      <c r="Q63" s="2">
        <f>SUM(L$6:L63)</f>
        <v>9</v>
      </c>
      <c r="R63" s="2">
        <f>SUM(M$6:M63)</f>
        <v>9</v>
      </c>
      <c r="S63" s="2">
        <f>SUM(N$6:N63)</f>
        <v>7</v>
      </c>
      <c r="T63" s="2">
        <f>SUM(O$6:O63)</f>
        <v>7</v>
      </c>
    </row>
    <row r="64" spans="3:20">
      <c r="C64" s="2">
        <f t="shared" si="4"/>
        <v>58</v>
      </c>
      <c r="D64" s="2">
        <f t="shared" si="4"/>
        <v>2042</v>
      </c>
      <c r="E64" s="3">
        <f>DATA!C111</f>
        <v>0</v>
      </c>
      <c r="F64" s="3">
        <f>DATA!D111</f>
        <v>0</v>
      </c>
      <c r="G64" s="3">
        <f>DATA!E111</f>
        <v>0</v>
      </c>
      <c r="H64" s="3">
        <f>DATA!F111</f>
        <v>0</v>
      </c>
      <c r="J64" s="2">
        <f t="shared" si="5"/>
        <v>0</v>
      </c>
      <c r="K64" s="2">
        <f t="shared" si="6"/>
        <v>58</v>
      </c>
      <c r="L64" s="2">
        <f t="shared" si="10"/>
        <v>0</v>
      </c>
      <c r="M64" s="2">
        <f t="shared" si="10"/>
        <v>0</v>
      </c>
      <c r="N64" s="2">
        <f t="shared" si="8"/>
        <v>0</v>
      </c>
      <c r="O64" s="2">
        <f t="shared" si="9"/>
        <v>0</v>
      </c>
      <c r="Q64" s="2">
        <f>SUM(L$6:L64)</f>
        <v>9</v>
      </c>
      <c r="R64" s="2">
        <f>SUM(M$6:M64)</f>
        <v>9</v>
      </c>
      <c r="S64" s="2">
        <f>SUM(N$6:N64)</f>
        <v>7</v>
      </c>
      <c r="T64" s="2">
        <f>SUM(O$6:O64)</f>
        <v>7</v>
      </c>
    </row>
    <row r="65" spans="3:20">
      <c r="C65" s="2">
        <f t="shared" si="4"/>
        <v>59</v>
      </c>
      <c r="D65" s="2">
        <f t="shared" si="4"/>
        <v>2043</v>
      </c>
      <c r="E65" s="3">
        <f>DATA!C112</f>
        <v>0</v>
      </c>
      <c r="F65" s="3">
        <f>DATA!D112</f>
        <v>0</v>
      </c>
      <c r="G65" s="3">
        <f>DATA!E112</f>
        <v>0</v>
      </c>
      <c r="H65" s="3">
        <f>DATA!F112</f>
        <v>0</v>
      </c>
      <c r="J65" s="2">
        <f t="shared" si="5"/>
        <v>0</v>
      </c>
      <c r="K65" s="2">
        <f t="shared" si="6"/>
        <v>59</v>
      </c>
      <c r="L65" s="2">
        <f t="shared" si="10"/>
        <v>0</v>
      </c>
      <c r="M65" s="2">
        <f t="shared" si="10"/>
        <v>0</v>
      </c>
      <c r="N65" s="2">
        <f t="shared" si="8"/>
        <v>0</v>
      </c>
      <c r="O65" s="2">
        <f t="shared" si="9"/>
        <v>0</v>
      </c>
      <c r="Q65" s="2">
        <f>SUM(L$6:L65)</f>
        <v>9</v>
      </c>
      <c r="R65" s="2">
        <f>SUM(M$6:M65)</f>
        <v>9</v>
      </c>
      <c r="S65" s="2">
        <f>SUM(N$6:N65)</f>
        <v>7</v>
      </c>
      <c r="T65" s="2">
        <f>SUM(O$6:O65)</f>
        <v>7</v>
      </c>
    </row>
    <row r="66" spans="3:20">
      <c r="C66" s="2">
        <f t="shared" ref="C66:D82" si="11">C65+1</f>
        <v>60</v>
      </c>
      <c r="D66" s="2">
        <f t="shared" si="11"/>
        <v>2044</v>
      </c>
      <c r="E66" s="3">
        <f>DATA!C113</f>
        <v>0</v>
      </c>
      <c r="F66" s="3">
        <f>DATA!D113</f>
        <v>0</v>
      </c>
      <c r="G66" s="3">
        <f>DATA!E113</f>
        <v>0</v>
      </c>
      <c r="H66" s="3">
        <f>DATA!F113</f>
        <v>0</v>
      </c>
      <c r="J66" s="2">
        <f t="shared" si="5"/>
        <v>0</v>
      </c>
      <c r="K66" s="2">
        <f t="shared" si="6"/>
        <v>60</v>
      </c>
      <c r="L66" s="2">
        <f t="shared" si="10"/>
        <v>0</v>
      </c>
      <c r="M66" s="2">
        <f t="shared" si="10"/>
        <v>0</v>
      </c>
      <c r="N66" s="2">
        <f t="shared" si="8"/>
        <v>0</v>
      </c>
      <c r="O66" s="2">
        <f t="shared" si="9"/>
        <v>0</v>
      </c>
      <c r="Q66" s="2">
        <f>SUM(L$6:L66)</f>
        <v>9</v>
      </c>
      <c r="R66" s="2">
        <f>SUM(M$6:M66)</f>
        <v>9</v>
      </c>
      <c r="S66" s="2">
        <f>SUM(N$6:N66)</f>
        <v>7</v>
      </c>
      <c r="T66" s="2">
        <f>SUM(O$6:O66)</f>
        <v>7</v>
      </c>
    </row>
    <row r="67" spans="3:20">
      <c r="C67" s="2">
        <f t="shared" si="11"/>
        <v>61</v>
      </c>
      <c r="D67" s="2">
        <f t="shared" si="11"/>
        <v>2045</v>
      </c>
      <c r="E67" s="3">
        <f>DATA!C114</f>
        <v>0</v>
      </c>
      <c r="F67" s="3">
        <f>DATA!D114</f>
        <v>0</v>
      </c>
      <c r="G67" s="3">
        <f>DATA!E114</f>
        <v>0</v>
      </c>
      <c r="H67" s="3">
        <f>DATA!F114</f>
        <v>0</v>
      </c>
      <c r="J67" s="2">
        <f t="shared" si="5"/>
        <v>0</v>
      </c>
      <c r="K67" s="2">
        <f t="shared" si="6"/>
        <v>61</v>
      </c>
      <c r="L67" s="2">
        <f t="shared" si="10"/>
        <v>0</v>
      </c>
      <c r="M67" s="2">
        <f t="shared" si="10"/>
        <v>0</v>
      </c>
      <c r="N67" s="2">
        <f t="shared" si="8"/>
        <v>0</v>
      </c>
      <c r="O67" s="2">
        <f t="shared" si="9"/>
        <v>0</v>
      </c>
      <c r="Q67" s="2">
        <f>SUM(L$6:L67)</f>
        <v>9</v>
      </c>
      <c r="R67" s="2">
        <f>SUM(M$6:M67)</f>
        <v>9</v>
      </c>
      <c r="S67" s="2">
        <f>SUM(N$6:N67)</f>
        <v>7</v>
      </c>
      <c r="T67" s="2">
        <f>SUM(O$6:O67)</f>
        <v>7</v>
      </c>
    </row>
    <row r="68" spans="3:20">
      <c r="C68" s="2">
        <f t="shared" si="11"/>
        <v>62</v>
      </c>
      <c r="D68" s="2">
        <f t="shared" si="11"/>
        <v>2046</v>
      </c>
      <c r="E68" s="3">
        <f>DATA!C115</f>
        <v>0</v>
      </c>
      <c r="F68" s="3">
        <f>DATA!D115</f>
        <v>0</v>
      </c>
      <c r="G68" s="3">
        <f>DATA!E115</f>
        <v>0</v>
      </c>
      <c r="H68" s="3">
        <f>DATA!F115</f>
        <v>0</v>
      </c>
      <c r="J68" s="2">
        <f t="shared" si="5"/>
        <v>0</v>
      </c>
      <c r="K68" s="2">
        <f t="shared" si="6"/>
        <v>62</v>
      </c>
      <c r="L68" s="2">
        <f t="shared" si="10"/>
        <v>0</v>
      </c>
      <c r="M68" s="2">
        <f t="shared" si="10"/>
        <v>0</v>
      </c>
      <c r="N68" s="2">
        <f t="shared" si="8"/>
        <v>0</v>
      </c>
      <c r="O68" s="2">
        <f t="shared" si="9"/>
        <v>0</v>
      </c>
      <c r="Q68" s="2">
        <f>SUM(L$6:L68)</f>
        <v>9</v>
      </c>
      <c r="R68" s="2">
        <f>SUM(M$6:M68)</f>
        <v>9</v>
      </c>
      <c r="S68" s="2">
        <f>SUM(N$6:N68)</f>
        <v>7</v>
      </c>
      <c r="T68" s="2">
        <f>SUM(O$6:O68)</f>
        <v>7</v>
      </c>
    </row>
    <row r="69" spans="3:20">
      <c r="C69" s="2">
        <f t="shared" si="11"/>
        <v>63</v>
      </c>
      <c r="D69" s="2">
        <f t="shared" si="11"/>
        <v>2047</v>
      </c>
      <c r="E69" s="3">
        <f>DATA!C116</f>
        <v>0</v>
      </c>
      <c r="F69" s="3">
        <f>DATA!D116</f>
        <v>0</v>
      </c>
      <c r="G69" s="3">
        <f>DATA!E116</f>
        <v>0</v>
      </c>
      <c r="H69" s="3">
        <f>DATA!F116</f>
        <v>0</v>
      </c>
      <c r="J69" s="2">
        <f t="shared" si="5"/>
        <v>0</v>
      </c>
      <c r="K69" s="2">
        <f t="shared" si="6"/>
        <v>63</v>
      </c>
      <c r="L69" s="2">
        <f t="shared" si="10"/>
        <v>0</v>
      </c>
      <c r="M69" s="2">
        <f t="shared" si="10"/>
        <v>0</v>
      </c>
      <c r="N69" s="2">
        <f t="shared" si="8"/>
        <v>0</v>
      </c>
      <c r="O69" s="2">
        <f t="shared" si="9"/>
        <v>0</v>
      </c>
      <c r="Q69" s="2">
        <f>SUM(L$6:L69)</f>
        <v>9</v>
      </c>
      <c r="R69" s="2">
        <f>SUM(M$6:M69)</f>
        <v>9</v>
      </c>
      <c r="S69" s="2">
        <f>SUM(N$6:N69)</f>
        <v>7</v>
      </c>
      <c r="T69" s="2">
        <f>SUM(O$6:O69)</f>
        <v>7</v>
      </c>
    </row>
    <row r="70" spans="3:20">
      <c r="C70" s="2">
        <f t="shared" si="11"/>
        <v>64</v>
      </c>
      <c r="D70" s="2">
        <f t="shared" si="11"/>
        <v>2048</v>
      </c>
      <c r="E70" s="3">
        <f>DATA!C117</f>
        <v>0</v>
      </c>
      <c r="F70" s="3">
        <f>DATA!D117</f>
        <v>0</v>
      </c>
      <c r="G70" s="3">
        <f>DATA!E117</f>
        <v>0</v>
      </c>
      <c r="H70" s="3">
        <f>DATA!F117</f>
        <v>0</v>
      </c>
      <c r="J70" s="2">
        <f t="shared" si="5"/>
        <v>0</v>
      </c>
      <c r="K70" s="2">
        <f t="shared" si="6"/>
        <v>64</v>
      </c>
      <c r="L70" s="2">
        <f t="shared" si="10"/>
        <v>0</v>
      </c>
      <c r="M70" s="2">
        <f t="shared" si="10"/>
        <v>0</v>
      </c>
      <c r="N70" s="2">
        <f t="shared" si="8"/>
        <v>0</v>
      </c>
      <c r="O70" s="2">
        <f t="shared" si="9"/>
        <v>0</v>
      </c>
      <c r="Q70" s="2">
        <f>SUM(L$6:L70)</f>
        <v>9</v>
      </c>
      <c r="R70" s="2">
        <f>SUM(M$6:M70)</f>
        <v>9</v>
      </c>
      <c r="S70" s="2">
        <f>SUM(N$6:N70)</f>
        <v>7</v>
      </c>
      <c r="T70" s="2">
        <f>SUM(O$6:O70)</f>
        <v>7</v>
      </c>
    </row>
    <row r="71" spans="3:20">
      <c r="C71" s="2">
        <f t="shared" si="11"/>
        <v>65</v>
      </c>
      <c r="D71" s="2">
        <f t="shared" si="11"/>
        <v>2049</v>
      </c>
      <c r="E71" s="3">
        <f>DATA!C118</f>
        <v>0</v>
      </c>
      <c r="F71" s="3">
        <f>DATA!D118</f>
        <v>0</v>
      </c>
      <c r="G71" s="3">
        <f>DATA!E118</f>
        <v>0</v>
      </c>
      <c r="H71" s="3">
        <f>DATA!F118</f>
        <v>0</v>
      </c>
      <c r="J71" s="2">
        <f t="shared" si="5"/>
        <v>0</v>
      </c>
      <c r="K71" s="2">
        <f t="shared" si="6"/>
        <v>65</v>
      </c>
      <c r="L71" s="2">
        <f t="shared" si="10"/>
        <v>0</v>
      </c>
      <c r="M71" s="2">
        <f t="shared" si="10"/>
        <v>0</v>
      </c>
      <c r="N71" s="2">
        <f t="shared" ref="N71:N106" si="12">IF(G71=0,0,IF(G71&lt;&gt;G70,1,0))</f>
        <v>0</v>
      </c>
      <c r="O71" s="2">
        <f t="shared" ref="O71:O106" si="13">IF(H71=0,0,IF(H71&lt;&gt;H70,1,0))</f>
        <v>0</v>
      </c>
      <c r="Q71" s="2">
        <f>SUM(L$6:L71)</f>
        <v>9</v>
      </c>
      <c r="R71" s="2">
        <f>SUM(M$6:M71)</f>
        <v>9</v>
      </c>
      <c r="S71" s="2">
        <f>SUM(N$6:N71)</f>
        <v>7</v>
      </c>
      <c r="T71" s="2">
        <f>SUM(O$6:O71)</f>
        <v>7</v>
      </c>
    </row>
    <row r="72" spans="3:20">
      <c r="C72" s="2">
        <f t="shared" si="11"/>
        <v>66</v>
      </c>
      <c r="D72" s="2">
        <f t="shared" si="11"/>
        <v>2050</v>
      </c>
      <c r="E72" s="3">
        <f>DATA!C119</f>
        <v>0</v>
      </c>
      <c r="F72" s="3">
        <f>DATA!D119</f>
        <v>0</v>
      </c>
      <c r="G72" s="3">
        <f>DATA!E119</f>
        <v>0</v>
      </c>
      <c r="H72" s="3">
        <f>DATA!F119</f>
        <v>0</v>
      </c>
      <c r="J72" s="2">
        <f t="shared" ref="J72:J106" si="14">IF(AND(E73=0,E72&lt;&gt;0),7,0)</f>
        <v>0</v>
      </c>
      <c r="K72" s="2">
        <f t="shared" ref="K72:K106" si="15">K71+1</f>
        <v>66</v>
      </c>
      <c r="L72" s="2">
        <f t="shared" ref="L72:M106" si="16">IF(E72=0,0,IF(E72&lt;&gt;E71,1,0))</f>
        <v>0</v>
      </c>
      <c r="M72" s="2">
        <f t="shared" si="16"/>
        <v>0</v>
      </c>
      <c r="N72" s="2">
        <f t="shared" si="12"/>
        <v>0</v>
      </c>
      <c r="O72" s="2">
        <f t="shared" si="13"/>
        <v>0</v>
      </c>
      <c r="Q72" s="2">
        <f>SUM(L$6:L72)</f>
        <v>9</v>
      </c>
      <c r="R72" s="2">
        <f>SUM(M$6:M72)</f>
        <v>9</v>
      </c>
      <c r="S72" s="2">
        <f>SUM(N$6:N72)</f>
        <v>7</v>
      </c>
      <c r="T72" s="2">
        <f>SUM(O$6:O72)</f>
        <v>7</v>
      </c>
    </row>
    <row r="73" spans="3:20">
      <c r="C73" s="2">
        <f t="shared" si="11"/>
        <v>67</v>
      </c>
      <c r="D73" s="2">
        <f t="shared" si="11"/>
        <v>2051</v>
      </c>
      <c r="E73" s="3">
        <f>DATA!C120</f>
        <v>0</v>
      </c>
      <c r="F73" s="3">
        <f>DATA!D120</f>
        <v>0</v>
      </c>
      <c r="G73" s="3">
        <f>DATA!E120</f>
        <v>0</v>
      </c>
      <c r="H73" s="3">
        <f>DATA!F120</f>
        <v>0</v>
      </c>
      <c r="J73" s="2">
        <f t="shared" si="14"/>
        <v>0</v>
      </c>
      <c r="K73" s="2">
        <f t="shared" si="15"/>
        <v>67</v>
      </c>
      <c r="L73" s="2">
        <f t="shared" si="16"/>
        <v>0</v>
      </c>
      <c r="M73" s="2">
        <f t="shared" si="16"/>
        <v>0</v>
      </c>
      <c r="N73" s="2">
        <f t="shared" si="12"/>
        <v>0</v>
      </c>
      <c r="O73" s="2">
        <f t="shared" si="13"/>
        <v>0</v>
      </c>
      <c r="Q73" s="2">
        <f>SUM(L$6:L73)</f>
        <v>9</v>
      </c>
      <c r="R73" s="2">
        <f>SUM(M$6:M73)</f>
        <v>9</v>
      </c>
      <c r="S73" s="2">
        <f>SUM(N$6:N73)</f>
        <v>7</v>
      </c>
      <c r="T73" s="2">
        <f>SUM(O$6:O73)</f>
        <v>7</v>
      </c>
    </row>
    <row r="74" spans="3:20">
      <c r="C74" s="2">
        <f t="shared" si="11"/>
        <v>68</v>
      </c>
      <c r="D74" s="2">
        <f t="shared" si="11"/>
        <v>2052</v>
      </c>
      <c r="E74" s="3">
        <f>DATA!C121</f>
        <v>0</v>
      </c>
      <c r="F74" s="3">
        <f>DATA!D121</f>
        <v>0</v>
      </c>
      <c r="G74" s="3">
        <f>DATA!E121</f>
        <v>0</v>
      </c>
      <c r="H74" s="3">
        <f>DATA!F121</f>
        <v>0</v>
      </c>
      <c r="J74" s="2">
        <f t="shared" si="14"/>
        <v>0</v>
      </c>
      <c r="K74" s="2">
        <f t="shared" si="15"/>
        <v>68</v>
      </c>
      <c r="L74" s="2">
        <f t="shared" si="16"/>
        <v>0</v>
      </c>
      <c r="M74" s="2">
        <f t="shared" si="16"/>
        <v>0</v>
      </c>
      <c r="N74" s="2">
        <f t="shared" si="12"/>
        <v>0</v>
      </c>
      <c r="O74" s="2">
        <f t="shared" si="13"/>
        <v>0</v>
      </c>
      <c r="Q74" s="2">
        <f>SUM(L$6:L74)</f>
        <v>9</v>
      </c>
      <c r="R74" s="2">
        <f>SUM(M$6:M74)</f>
        <v>9</v>
      </c>
      <c r="S74" s="2">
        <f>SUM(N$6:N74)</f>
        <v>7</v>
      </c>
      <c r="T74" s="2">
        <f>SUM(O$6:O74)</f>
        <v>7</v>
      </c>
    </row>
    <row r="75" spans="3:20">
      <c r="C75" s="2">
        <f t="shared" si="11"/>
        <v>69</v>
      </c>
      <c r="D75" s="2">
        <f t="shared" si="11"/>
        <v>2053</v>
      </c>
      <c r="E75" s="3">
        <f>DATA!C122</f>
        <v>0</v>
      </c>
      <c r="F75" s="3">
        <f>DATA!D122</f>
        <v>0</v>
      </c>
      <c r="G75" s="3">
        <f>DATA!E122</f>
        <v>0</v>
      </c>
      <c r="H75" s="3">
        <f>DATA!F122</f>
        <v>0</v>
      </c>
      <c r="J75" s="2">
        <f t="shared" si="14"/>
        <v>0</v>
      </c>
      <c r="K75" s="2">
        <f t="shared" si="15"/>
        <v>69</v>
      </c>
      <c r="L75" s="2">
        <f t="shared" si="16"/>
        <v>0</v>
      </c>
      <c r="M75" s="2">
        <f t="shared" si="16"/>
        <v>0</v>
      </c>
      <c r="N75" s="2">
        <f t="shared" si="12"/>
        <v>0</v>
      </c>
      <c r="O75" s="2">
        <f t="shared" si="13"/>
        <v>0</v>
      </c>
      <c r="Q75" s="2">
        <f>SUM(L$6:L75)</f>
        <v>9</v>
      </c>
      <c r="R75" s="2">
        <f>SUM(M$6:M75)</f>
        <v>9</v>
      </c>
      <c r="S75" s="2">
        <f>SUM(N$6:N75)</f>
        <v>7</v>
      </c>
      <c r="T75" s="2">
        <f>SUM(O$6:O75)</f>
        <v>7</v>
      </c>
    </row>
    <row r="76" spans="3:20">
      <c r="C76" s="2">
        <f t="shared" si="11"/>
        <v>70</v>
      </c>
      <c r="D76" s="2">
        <f t="shared" si="11"/>
        <v>2054</v>
      </c>
      <c r="E76" s="3">
        <f>DATA!C123</f>
        <v>0</v>
      </c>
      <c r="F76" s="3">
        <f>DATA!D123</f>
        <v>0</v>
      </c>
      <c r="G76" s="3">
        <f>DATA!E123</f>
        <v>0</v>
      </c>
      <c r="H76" s="3">
        <f>DATA!F123</f>
        <v>0</v>
      </c>
      <c r="J76" s="2">
        <f t="shared" si="14"/>
        <v>0</v>
      </c>
      <c r="K76" s="2">
        <f t="shared" si="15"/>
        <v>70</v>
      </c>
      <c r="L76" s="2">
        <f t="shared" si="16"/>
        <v>0</v>
      </c>
      <c r="M76" s="2">
        <f t="shared" si="16"/>
        <v>0</v>
      </c>
      <c r="N76" s="2">
        <f t="shared" si="12"/>
        <v>0</v>
      </c>
      <c r="O76" s="2">
        <f t="shared" si="13"/>
        <v>0</v>
      </c>
      <c r="Q76" s="2">
        <f>SUM(L$6:L76)</f>
        <v>9</v>
      </c>
      <c r="R76" s="2">
        <f>SUM(M$6:M76)</f>
        <v>9</v>
      </c>
      <c r="S76" s="2">
        <f>SUM(N$6:N76)</f>
        <v>7</v>
      </c>
      <c r="T76" s="2">
        <f>SUM(O$6:O76)</f>
        <v>7</v>
      </c>
    </row>
    <row r="77" spans="3:20">
      <c r="C77" s="2">
        <f t="shared" si="11"/>
        <v>71</v>
      </c>
      <c r="D77" s="2">
        <f t="shared" si="11"/>
        <v>2055</v>
      </c>
      <c r="E77" s="3">
        <f>DATA!C124</f>
        <v>0</v>
      </c>
      <c r="F77" s="3">
        <f>DATA!D124</f>
        <v>0</v>
      </c>
      <c r="G77" s="3">
        <f>DATA!E124</f>
        <v>0</v>
      </c>
      <c r="H77" s="3">
        <f>DATA!F124</f>
        <v>0</v>
      </c>
      <c r="J77" s="2">
        <f t="shared" si="14"/>
        <v>0</v>
      </c>
      <c r="K77" s="2">
        <f t="shared" si="15"/>
        <v>71</v>
      </c>
      <c r="L77" s="2">
        <f t="shared" si="16"/>
        <v>0</v>
      </c>
      <c r="M77" s="2">
        <f t="shared" si="16"/>
        <v>0</v>
      </c>
      <c r="N77" s="2">
        <f t="shared" si="12"/>
        <v>0</v>
      </c>
      <c r="O77" s="2">
        <f t="shared" si="13"/>
        <v>0</v>
      </c>
      <c r="Q77" s="2">
        <f>SUM(L$6:L77)</f>
        <v>9</v>
      </c>
      <c r="R77" s="2">
        <f>SUM(M$6:M77)</f>
        <v>9</v>
      </c>
      <c r="S77" s="2">
        <f>SUM(N$6:N77)</f>
        <v>7</v>
      </c>
      <c r="T77" s="2">
        <f>SUM(O$6:O77)</f>
        <v>7</v>
      </c>
    </row>
    <row r="78" spans="3:20">
      <c r="C78" s="2">
        <f t="shared" si="11"/>
        <v>72</v>
      </c>
      <c r="D78" s="2">
        <f t="shared" si="11"/>
        <v>2056</v>
      </c>
      <c r="E78" s="3">
        <f>DATA!C125</f>
        <v>0</v>
      </c>
      <c r="F78" s="3">
        <f>DATA!D125</f>
        <v>0</v>
      </c>
      <c r="G78" s="3">
        <f>DATA!E125</f>
        <v>0</v>
      </c>
      <c r="H78" s="3">
        <f>DATA!F125</f>
        <v>0</v>
      </c>
      <c r="J78" s="2">
        <f t="shared" si="14"/>
        <v>0</v>
      </c>
      <c r="K78" s="2">
        <f t="shared" si="15"/>
        <v>72</v>
      </c>
      <c r="L78" s="2">
        <f t="shared" si="16"/>
        <v>0</v>
      </c>
      <c r="M78" s="2">
        <f t="shared" si="16"/>
        <v>0</v>
      </c>
      <c r="N78" s="2">
        <f t="shared" si="12"/>
        <v>0</v>
      </c>
      <c r="O78" s="2">
        <f t="shared" si="13"/>
        <v>0</v>
      </c>
      <c r="Q78" s="2">
        <f>SUM(L$6:L78)</f>
        <v>9</v>
      </c>
      <c r="R78" s="2">
        <f>SUM(M$6:M78)</f>
        <v>9</v>
      </c>
      <c r="S78" s="2">
        <f>SUM(N$6:N78)</f>
        <v>7</v>
      </c>
      <c r="T78" s="2">
        <f>SUM(O$6:O78)</f>
        <v>7</v>
      </c>
    </row>
    <row r="79" spans="3:20">
      <c r="C79" s="2">
        <f t="shared" si="11"/>
        <v>73</v>
      </c>
      <c r="D79" s="2">
        <f t="shared" si="11"/>
        <v>2057</v>
      </c>
      <c r="E79" s="3">
        <f>DATA!C126</f>
        <v>0</v>
      </c>
      <c r="F79" s="3">
        <f>DATA!D126</f>
        <v>0</v>
      </c>
      <c r="G79" s="3">
        <f>DATA!E126</f>
        <v>0</v>
      </c>
      <c r="H79" s="3">
        <f>DATA!F126</f>
        <v>0</v>
      </c>
      <c r="J79" s="2">
        <f t="shared" si="14"/>
        <v>0</v>
      </c>
      <c r="K79" s="2">
        <f t="shared" si="15"/>
        <v>73</v>
      </c>
      <c r="L79" s="2">
        <f t="shared" si="16"/>
        <v>0</v>
      </c>
      <c r="M79" s="2">
        <f t="shared" si="16"/>
        <v>0</v>
      </c>
      <c r="N79" s="2">
        <f t="shared" si="12"/>
        <v>0</v>
      </c>
      <c r="O79" s="2">
        <f t="shared" si="13"/>
        <v>0</v>
      </c>
      <c r="Q79" s="2">
        <f>SUM(L$6:L79)</f>
        <v>9</v>
      </c>
      <c r="R79" s="2">
        <f>SUM(M$6:M79)</f>
        <v>9</v>
      </c>
      <c r="S79" s="2">
        <f>SUM(N$6:N79)</f>
        <v>7</v>
      </c>
      <c r="T79" s="2">
        <f>SUM(O$6:O79)</f>
        <v>7</v>
      </c>
    </row>
    <row r="80" spans="3:20">
      <c r="C80" s="2">
        <f t="shared" si="11"/>
        <v>74</v>
      </c>
      <c r="D80" s="2">
        <f t="shared" si="11"/>
        <v>2058</v>
      </c>
      <c r="E80" s="3">
        <f>DATA!C127</f>
        <v>0</v>
      </c>
      <c r="F80" s="3">
        <f>DATA!D127</f>
        <v>0</v>
      </c>
      <c r="G80" s="3">
        <f>DATA!E127</f>
        <v>0</v>
      </c>
      <c r="H80" s="3">
        <f>DATA!F127</f>
        <v>0</v>
      </c>
      <c r="J80" s="2">
        <f t="shared" si="14"/>
        <v>0</v>
      </c>
      <c r="K80" s="2">
        <f t="shared" si="15"/>
        <v>74</v>
      </c>
      <c r="L80" s="2">
        <f t="shared" si="16"/>
        <v>0</v>
      </c>
      <c r="M80" s="2">
        <f t="shared" si="16"/>
        <v>0</v>
      </c>
      <c r="N80" s="2">
        <f t="shared" si="12"/>
        <v>0</v>
      </c>
      <c r="O80" s="2">
        <f t="shared" si="13"/>
        <v>0</v>
      </c>
      <c r="Q80" s="2">
        <f>SUM(L$6:L80)</f>
        <v>9</v>
      </c>
      <c r="R80" s="2">
        <f>SUM(M$6:M80)</f>
        <v>9</v>
      </c>
      <c r="S80" s="2">
        <f>SUM(N$6:N80)</f>
        <v>7</v>
      </c>
      <c r="T80" s="2">
        <f>SUM(O$6:O80)</f>
        <v>7</v>
      </c>
    </row>
    <row r="81" spans="3:20">
      <c r="C81" s="2">
        <f t="shared" si="11"/>
        <v>75</v>
      </c>
      <c r="D81" s="2">
        <f t="shared" si="11"/>
        <v>2059</v>
      </c>
      <c r="E81" s="3">
        <f>DATA!C128</f>
        <v>0</v>
      </c>
      <c r="F81" s="3">
        <f>DATA!D128</f>
        <v>0</v>
      </c>
      <c r="G81" s="3">
        <f>DATA!E128</f>
        <v>0</v>
      </c>
      <c r="H81" s="3">
        <f>DATA!F128</f>
        <v>0</v>
      </c>
      <c r="J81" s="2">
        <f t="shared" si="14"/>
        <v>0</v>
      </c>
      <c r="K81" s="2">
        <f t="shared" si="15"/>
        <v>75</v>
      </c>
      <c r="L81" s="2">
        <f t="shared" si="16"/>
        <v>0</v>
      </c>
      <c r="M81" s="2">
        <f t="shared" si="16"/>
        <v>0</v>
      </c>
      <c r="N81" s="2">
        <f t="shared" si="12"/>
        <v>0</v>
      </c>
      <c r="O81" s="2">
        <f t="shared" si="13"/>
        <v>0</v>
      </c>
      <c r="Q81" s="2">
        <f>SUM(L$6:L81)</f>
        <v>9</v>
      </c>
      <c r="R81" s="2">
        <f>SUM(M$6:M81)</f>
        <v>9</v>
      </c>
      <c r="S81" s="2">
        <f>SUM(N$6:N81)</f>
        <v>7</v>
      </c>
      <c r="T81" s="2">
        <f>SUM(O$6:O81)</f>
        <v>7</v>
      </c>
    </row>
    <row r="82" spans="3:20">
      <c r="C82" s="2">
        <f t="shared" si="11"/>
        <v>76</v>
      </c>
      <c r="D82" s="2">
        <f t="shared" ref="D82:D106" si="17">D81+1</f>
        <v>2060</v>
      </c>
      <c r="E82" s="3">
        <f>DATA!C129</f>
        <v>0</v>
      </c>
      <c r="F82" s="3">
        <f>DATA!D129</f>
        <v>0</v>
      </c>
      <c r="G82" s="3">
        <f>DATA!E129</f>
        <v>0</v>
      </c>
      <c r="H82" s="3">
        <f>DATA!F129</f>
        <v>0</v>
      </c>
      <c r="J82" s="2">
        <f t="shared" si="14"/>
        <v>0</v>
      </c>
      <c r="K82" s="2">
        <f t="shared" si="15"/>
        <v>76</v>
      </c>
      <c r="L82" s="2">
        <f t="shared" si="16"/>
        <v>0</v>
      </c>
      <c r="M82" s="2">
        <f t="shared" si="16"/>
        <v>0</v>
      </c>
      <c r="N82" s="2">
        <f t="shared" si="12"/>
        <v>0</v>
      </c>
      <c r="O82" s="2">
        <f t="shared" si="13"/>
        <v>0</v>
      </c>
      <c r="Q82" s="2">
        <f>SUM(L$6:L82)</f>
        <v>9</v>
      </c>
      <c r="R82" s="2">
        <f>SUM(M$6:M82)</f>
        <v>9</v>
      </c>
      <c r="S82" s="2">
        <f>SUM(N$6:N82)</f>
        <v>7</v>
      </c>
      <c r="T82" s="2">
        <f>SUM(O$6:O82)</f>
        <v>7</v>
      </c>
    </row>
    <row r="83" spans="3:20">
      <c r="C83" s="2">
        <f t="shared" ref="C83:C106" si="18">C82+1</f>
        <v>77</v>
      </c>
      <c r="D83" s="2">
        <f t="shared" si="17"/>
        <v>2061</v>
      </c>
      <c r="E83" s="3">
        <f>DATA!C130</f>
        <v>0</v>
      </c>
      <c r="F83" s="3">
        <f>DATA!D130</f>
        <v>0</v>
      </c>
      <c r="G83" s="3">
        <f>DATA!E130</f>
        <v>0</v>
      </c>
      <c r="H83" s="3">
        <f>DATA!F130</f>
        <v>0</v>
      </c>
      <c r="J83" s="2">
        <f t="shared" si="14"/>
        <v>0</v>
      </c>
      <c r="K83" s="2">
        <f t="shared" si="15"/>
        <v>77</v>
      </c>
      <c r="L83" s="2">
        <f t="shared" si="16"/>
        <v>0</v>
      </c>
      <c r="M83" s="2">
        <f t="shared" si="16"/>
        <v>0</v>
      </c>
      <c r="N83" s="2">
        <f t="shared" si="12"/>
        <v>0</v>
      </c>
      <c r="O83" s="2">
        <f t="shared" si="13"/>
        <v>0</v>
      </c>
      <c r="Q83" s="2">
        <f>SUM(L$6:L83)</f>
        <v>9</v>
      </c>
      <c r="R83" s="2">
        <f>SUM(M$6:M83)</f>
        <v>9</v>
      </c>
      <c r="S83" s="2">
        <f>SUM(N$6:N83)</f>
        <v>7</v>
      </c>
      <c r="T83" s="2">
        <f>SUM(O$6:O83)</f>
        <v>7</v>
      </c>
    </row>
    <row r="84" spans="3:20">
      <c r="C84" s="2">
        <f t="shared" si="18"/>
        <v>78</v>
      </c>
      <c r="D84" s="2">
        <f t="shared" si="17"/>
        <v>2062</v>
      </c>
      <c r="E84" s="3">
        <f>DATA!C131</f>
        <v>0</v>
      </c>
      <c r="F84" s="3">
        <f>DATA!D131</f>
        <v>0</v>
      </c>
      <c r="G84" s="3">
        <f>DATA!E131</f>
        <v>0</v>
      </c>
      <c r="H84" s="3">
        <f>DATA!F131</f>
        <v>0</v>
      </c>
      <c r="J84" s="2">
        <f t="shared" si="14"/>
        <v>0</v>
      </c>
      <c r="K84" s="2">
        <f t="shared" si="15"/>
        <v>78</v>
      </c>
      <c r="L84" s="2">
        <f t="shared" si="16"/>
        <v>0</v>
      </c>
      <c r="M84" s="2">
        <f t="shared" si="16"/>
        <v>0</v>
      </c>
      <c r="N84" s="2">
        <f t="shared" si="12"/>
        <v>0</v>
      </c>
      <c r="O84" s="2">
        <f t="shared" si="13"/>
        <v>0</v>
      </c>
      <c r="Q84" s="2">
        <f>SUM(L$6:L84)</f>
        <v>9</v>
      </c>
      <c r="R84" s="2">
        <f>SUM(M$6:M84)</f>
        <v>9</v>
      </c>
      <c r="S84" s="2">
        <f>SUM(N$6:N84)</f>
        <v>7</v>
      </c>
      <c r="T84" s="2">
        <f>SUM(O$6:O84)</f>
        <v>7</v>
      </c>
    </row>
    <row r="85" spans="3:20">
      <c r="C85" s="2">
        <f t="shared" si="18"/>
        <v>79</v>
      </c>
      <c r="D85" s="2">
        <f t="shared" si="17"/>
        <v>2063</v>
      </c>
      <c r="E85" s="3">
        <f>DATA!C132</f>
        <v>0</v>
      </c>
      <c r="F85" s="3">
        <f>DATA!D132</f>
        <v>0</v>
      </c>
      <c r="G85" s="3">
        <f>DATA!E132</f>
        <v>0</v>
      </c>
      <c r="H85" s="3">
        <f>DATA!F132</f>
        <v>0</v>
      </c>
      <c r="J85" s="2">
        <f t="shared" si="14"/>
        <v>0</v>
      </c>
      <c r="K85" s="2">
        <f t="shared" si="15"/>
        <v>79</v>
      </c>
      <c r="L85" s="2">
        <f t="shared" si="16"/>
        <v>0</v>
      </c>
      <c r="M85" s="2">
        <f t="shared" si="16"/>
        <v>0</v>
      </c>
      <c r="N85" s="2">
        <f t="shared" si="12"/>
        <v>0</v>
      </c>
      <c r="O85" s="2">
        <f t="shared" si="13"/>
        <v>0</v>
      </c>
      <c r="Q85" s="2">
        <f>SUM(L$6:L85)</f>
        <v>9</v>
      </c>
      <c r="R85" s="2">
        <f>SUM(M$6:M85)</f>
        <v>9</v>
      </c>
      <c r="S85" s="2">
        <f>SUM(N$6:N85)</f>
        <v>7</v>
      </c>
      <c r="T85" s="2">
        <f>SUM(O$6:O85)</f>
        <v>7</v>
      </c>
    </row>
    <row r="86" spans="3:20">
      <c r="C86" s="2">
        <f t="shared" si="18"/>
        <v>80</v>
      </c>
      <c r="D86" s="2">
        <f t="shared" si="17"/>
        <v>2064</v>
      </c>
      <c r="E86" s="3">
        <f>DATA!C133</f>
        <v>0</v>
      </c>
      <c r="F86" s="3">
        <f>DATA!D133</f>
        <v>0</v>
      </c>
      <c r="G86" s="3">
        <f>DATA!E133</f>
        <v>0</v>
      </c>
      <c r="H86" s="3">
        <f>DATA!F133</f>
        <v>0</v>
      </c>
      <c r="J86" s="2">
        <f t="shared" si="14"/>
        <v>0</v>
      </c>
      <c r="K86" s="2">
        <f t="shared" si="15"/>
        <v>80</v>
      </c>
      <c r="L86" s="2">
        <f t="shared" si="16"/>
        <v>0</v>
      </c>
      <c r="M86" s="2">
        <f t="shared" si="16"/>
        <v>0</v>
      </c>
      <c r="N86" s="2">
        <f t="shared" si="12"/>
        <v>0</v>
      </c>
      <c r="O86" s="2">
        <f t="shared" si="13"/>
        <v>0</v>
      </c>
      <c r="Q86" s="2">
        <f>SUM(L$6:L86)</f>
        <v>9</v>
      </c>
      <c r="R86" s="2">
        <f>SUM(M$6:M86)</f>
        <v>9</v>
      </c>
      <c r="S86" s="2">
        <f>SUM(N$6:N86)</f>
        <v>7</v>
      </c>
      <c r="T86" s="2">
        <f>SUM(O$6:O86)</f>
        <v>7</v>
      </c>
    </row>
    <row r="87" spans="3:20">
      <c r="C87" s="2">
        <f t="shared" si="18"/>
        <v>81</v>
      </c>
      <c r="D87" s="2">
        <f t="shared" si="17"/>
        <v>2065</v>
      </c>
      <c r="E87" s="3">
        <f>DATA!C134</f>
        <v>0</v>
      </c>
      <c r="F87" s="3">
        <f>DATA!D134</f>
        <v>0</v>
      </c>
      <c r="G87" s="3">
        <f>DATA!E134</f>
        <v>0</v>
      </c>
      <c r="H87" s="3">
        <f>DATA!F134</f>
        <v>0</v>
      </c>
      <c r="J87" s="2">
        <f t="shared" si="14"/>
        <v>0</v>
      </c>
      <c r="K87" s="2">
        <f t="shared" si="15"/>
        <v>81</v>
      </c>
      <c r="L87" s="2">
        <f t="shared" si="16"/>
        <v>0</v>
      </c>
      <c r="M87" s="2">
        <f t="shared" si="16"/>
        <v>0</v>
      </c>
      <c r="N87" s="2">
        <f t="shared" si="12"/>
        <v>0</v>
      </c>
      <c r="O87" s="2">
        <f t="shared" si="13"/>
        <v>0</v>
      </c>
      <c r="Q87" s="2">
        <f>SUM(L$6:L87)</f>
        <v>9</v>
      </c>
      <c r="R87" s="2">
        <f>SUM(M$6:M87)</f>
        <v>9</v>
      </c>
      <c r="S87" s="2">
        <f>SUM(N$6:N87)</f>
        <v>7</v>
      </c>
      <c r="T87" s="2">
        <f>SUM(O$6:O87)</f>
        <v>7</v>
      </c>
    </row>
    <row r="88" spans="3:20">
      <c r="C88" s="2">
        <f t="shared" si="18"/>
        <v>82</v>
      </c>
      <c r="D88" s="2">
        <f t="shared" si="17"/>
        <v>2066</v>
      </c>
      <c r="E88" s="3">
        <f>DATA!C135</f>
        <v>0</v>
      </c>
      <c r="F88" s="3">
        <f>DATA!D135</f>
        <v>0</v>
      </c>
      <c r="G88" s="3">
        <f>DATA!E135</f>
        <v>0</v>
      </c>
      <c r="H88" s="3">
        <f>DATA!F135</f>
        <v>0</v>
      </c>
      <c r="J88" s="2">
        <f t="shared" si="14"/>
        <v>0</v>
      </c>
      <c r="K88" s="2">
        <f t="shared" si="15"/>
        <v>82</v>
      </c>
      <c r="L88" s="2">
        <f t="shared" si="16"/>
        <v>0</v>
      </c>
      <c r="M88" s="2">
        <f t="shared" si="16"/>
        <v>0</v>
      </c>
      <c r="N88" s="2">
        <f t="shared" si="12"/>
        <v>0</v>
      </c>
      <c r="O88" s="2">
        <f t="shared" si="13"/>
        <v>0</v>
      </c>
      <c r="Q88" s="2">
        <f>SUM(L$6:L88)</f>
        <v>9</v>
      </c>
      <c r="R88" s="2">
        <f>SUM(M$6:M88)</f>
        <v>9</v>
      </c>
      <c r="S88" s="2">
        <f>SUM(N$6:N88)</f>
        <v>7</v>
      </c>
      <c r="T88" s="2">
        <f>SUM(O$6:O88)</f>
        <v>7</v>
      </c>
    </row>
    <row r="89" spans="3:20">
      <c r="C89" s="2">
        <f t="shared" si="18"/>
        <v>83</v>
      </c>
      <c r="D89" s="2">
        <f t="shared" si="17"/>
        <v>2067</v>
      </c>
      <c r="E89" s="3">
        <f>DATA!C136</f>
        <v>0</v>
      </c>
      <c r="F89" s="3">
        <f>DATA!D136</f>
        <v>0</v>
      </c>
      <c r="G89" s="3">
        <f>DATA!E136</f>
        <v>0</v>
      </c>
      <c r="H89" s="3">
        <f>DATA!F136</f>
        <v>0</v>
      </c>
      <c r="J89" s="2">
        <f t="shared" si="14"/>
        <v>0</v>
      </c>
      <c r="K89" s="2">
        <f t="shared" si="15"/>
        <v>83</v>
      </c>
      <c r="L89" s="2">
        <f t="shared" si="16"/>
        <v>0</v>
      </c>
      <c r="M89" s="2">
        <f t="shared" si="16"/>
        <v>0</v>
      </c>
      <c r="N89" s="2">
        <f t="shared" si="12"/>
        <v>0</v>
      </c>
      <c r="O89" s="2">
        <f t="shared" si="13"/>
        <v>0</v>
      </c>
      <c r="Q89" s="2">
        <f>SUM(L$6:L89)</f>
        <v>9</v>
      </c>
      <c r="R89" s="2">
        <f>SUM(M$6:M89)</f>
        <v>9</v>
      </c>
      <c r="S89" s="2">
        <f>SUM(N$6:N89)</f>
        <v>7</v>
      </c>
      <c r="T89" s="2">
        <f>SUM(O$6:O89)</f>
        <v>7</v>
      </c>
    </row>
    <row r="90" spans="3:20">
      <c r="C90" s="2">
        <f t="shared" si="18"/>
        <v>84</v>
      </c>
      <c r="D90" s="2">
        <f t="shared" si="17"/>
        <v>2068</v>
      </c>
      <c r="E90" s="3">
        <f>DATA!C137</f>
        <v>0</v>
      </c>
      <c r="F90" s="3">
        <f>DATA!D137</f>
        <v>0</v>
      </c>
      <c r="G90" s="3">
        <f>DATA!E137</f>
        <v>0</v>
      </c>
      <c r="H90" s="3">
        <f>DATA!F137</f>
        <v>0</v>
      </c>
      <c r="J90" s="2">
        <f t="shared" si="14"/>
        <v>0</v>
      </c>
      <c r="K90" s="2">
        <f t="shared" si="15"/>
        <v>84</v>
      </c>
      <c r="L90" s="2">
        <f t="shared" si="16"/>
        <v>0</v>
      </c>
      <c r="M90" s="2">
        <f t="shared" si="16"/>
        <v>0</v>
      </c>
      <c r="N90" s="2">
        <f t="shared" si="12"/>
        <v>0</v>
      </c>
      <c r="O90" s="2">
        <f t="shared" si="13"/>
        <v>0</v>
      </c>
      <c r="Q90" s="2">
        <f>SUM(L$6:L90)</f>
        <v>9</v>
      </c>
      <c r="R90" s="2">
        <f>SUM(M$6:M90)</f>
        <v>9</v>
      </c>
      <c r="S90" s="2">
        <f>SUM(N$6:N90)</f>
        <v>7</v>
      </c>
      <c r="T90" s="2">
        <f>SUM(O$6:O90)</f>
        <v>7</v>
      </c>
    </row>
    <row r="91" spans="3:20">
      <c r="C91" s="2">
        <f t="shared" si="18"/>
        <v>85</v>
      </c>
      <c r="D91" s="2">
        <f t="shared" si="17"/>
        <v>2069</v>
      </c>
      <c r="E91" s="3">
        <f>DATA!C138</f>
        <v>0</v>
      </c>
      <c r="F91" s="3">
        <f>DATA!D138</f>
        <v>0</v>
      </c>
      <c r="G91" s="3">
        <f>DATA!E138</f>
        <v>0</v>
      </c>
      <c r="H91" s="3">
        <f>DATA!F138</f>
        <v>0</v>
      </c>
      <c r="J91" s="2">
        <f t="shared" si="14"/>
        <v>0</v>
      </c>
      <c r="K91" s="2">
        <f t="shared" si="15"/>
        <v>85</v>
      </c>
      <c r="L91" s="2">
        <f t="shared" si="16"/>
        <v>0</v>
      </c>
      <c r="M91" s="2">
        <f t="shared" si="16"/>
        <v>0</v>
      </c>
      <c r="N91" s="2">
        <f t="shared" si="12"/>
        <v>0</v>
      </c>
      <c r="O91" s="2">
        <f t="shared" si="13"/>
        <v>0</v>
      </c>
      <c r="Q91" s="2">
        <f>SUM(L$6:L91)</f>
        <v>9</v>
      </c>
      <c r="R91" s="2">
        <f>SUM(M$6:M91)</f>
        <v>9</v>
      </c>
      <c r="S91" s="2">
        <f>SUM(N$6:N91)</f>
        <v>7</v>
      </c>
      <c r="T91" s="2">
        <f>SUM(O$6:O91)</f>
        <v>7</v>
      </c>
    </row>
    <row r="92" spans="3:20">
      <c r="C92" s="2">
        <f t="shared" si="18"/>
        <v>86</v>
      </c>
      <c r="D92" s="2">
        <f t="shared" si="17"/>
        <v>2070</v>
      </c>
      <c r="E92" s="3">
        <f>DATA!C139</f>
        <v>0</v>
      </c>
      <c r="F92" s="3">
        <f>DATA!D139</f>
        <v>0</v>
      </c>
      <c r="G92" s="3">
        <f>DATA!E139</f>
        <v>0</v>
      </c>
      <c r="H92" s="3">
        <f>DATA!F139</f>
        <v>0</v>
      </c>
      <c r="J92" s="2">
        <f t="shared" si="14"/>
        <v>0</v>
      </c>
      <c r="K92" s="2">
        <f t="shared" si="15"/>
        <v>86</v>
      </c>
      <c r="L92" s="2">
        <f t="shared" si="16"/>
        <v>0</v>
      </c>
      <c r="M92" s="2">
        <f t="shared" si="16"/>
        <v>0</v>
      </c>
      <c r="N92" s="2">
        <f t="shared" si="12"/>
        <v>0</v>
      </c>
      <c r="O92" s="2">
        <f t="shared" si="13"/>
        <v>0</v>
      </c>
      <c r="Q92" s="2">
        <f>SUM(L$6:L92)</f>
        <v>9</v>
      </c>
      <c r="R92" s="2">
        <f>SUM(M$6:M92)</f>
        <v>9</v>
      </c>
      <c r="S92" s="2">
        <f>SUM(N$6:N92)</f>
        <v>7</v>
      </c>
      <c r="T92" s="2">
        <f>SUM(O$6:O92)</f>
        <v>7</v>
      </c>
    </row>
    <row r="93" spans="3:20">
      <c r="C93" s="2">
        <f t="shared" si="18"/>
        <v>87</v>
      </c>
      <c r="D93" s="2">
        <f t="shared" si="17"/>
        <v>2071</v>
      </c>
      <c r="E93" s="3">
        <f>DATA!C140</f>
        <v>0</v>
      </c>
      <c r="F93" s="3">
        <f>DATA!D140</f>
        <v>0</v>
      </c>
      <c r="G93" s="3">
        <f>DATA!E140</f>
        <v>0</v>
      </c>
      <c r="H93" s="3">
        <f>DATA!F140</f>
        <v>0</v>
      </c>
      <c r="J93" s="2">
        <f t="shared" si="14"/>
        <v>0</v>
      </c>
      <c r="K93" s="2">
        <f t="shared" si="15"/>
        <v>87</v>
      </c>
      <c r="L93" s="2">
        <f t="shared" si="16"/>
        <v>0</v>
      </c>
      <c r="M93" s="2">
        <f t="shared" si="16"/>
        <v>0</v>
      </c>
      <c r="N93" s="2">
        <f t="shared" si="12"/>
        <v>0</v>
      </c>
      <c r="O93" s="2">
        <f t="shared" si="13"/>
        <v>0</v>
      </c>
      <c r="Q93" s="2">
        <f>SUM(L$6:L93)</f>
        <v>9</v>
      </c>
      <c r="R93" s="2">
        <f>SUM(M$6:M93)</f>
        <v>9</v>
      </c>
      <c r="S93" s="2">
        <f>SUM(N$6:N93)</f>
        <v>7</v>
      </c>
      <c r="T93" s="2">
        <f>SUM(O$6:O93)</f>
        <v>7</v>
      </c>
    </row>
    <row r="94" spans="3:20">
      <c r="C94" s="2">
        <f t="shared" si="18"/>
        <v>88</v>
      </c>
      <c r="D94" s="2">
        <f t="shared" si="17"/>
        <v>2072</v>
      </c>
      <c r="E94" s="3">
        <f>DATA!C141</f>
        <v>0</v>
      </c>
      <c r="F94" s="3">
        <f>DATA!D141</f>
        <v>0</v>
      </c>
      <c r="G94" s="3">
        <f>DATA!E141</f>
        <v>0</v>
      </c>
      <c r="H94" s="3">
        <f>DATA!F141</f>
        <v>0</v>
      </c>
      <c r="J94" s="2">
        <f t="shared" si="14"/>
        <v>0</v>
      </c>
      <c r="K94" s="2">
        <f t="shared" si="15"/>
        <v>88</v>
      </c>
      <c r="L94" s="2">
        <f t="shared" si="16"/>
        <v>0</v>
      </c>
      <c r="M94" s="2">
        <f t="shared" si="16"/>
        <v>0</v>
      </c>
      <c r="N94" s="2">
        <f t="shared" si="12"/>
        <v>0</v>
      </c>
      <c r="O94" s="2">
        <f t="shared" si="13"/>
        <v>0</v>
      </c>
      <c r="Q94" s="2">
        <f>SUM(L$6:L94)</f>
        <v>9</v>
      </c>
      <c r="R94" s="2">
        <f>SUM(M$6:M94)</f>
        <v>9</v>
      </c>
      <c r="S94" s="2">
        <f>SUM(N$6:N94)</f>
        <v>7</v>
      </c>
      <c r="T94" s="2">
        <f>SUM(O$6:O94)</f>
        <v>7</v>
      </c>
    </row>
    <row r="95" spans="3:20">
      <c r="C95" s="2">
        <f t="shared" si="18"/>
        <v>89</v>
      </c>
      <c r="D95" s="2">
        <f t="shared" si="17"/>
        <v>2073</v>
      </c>
      <c r="E95" s="3">
        <f>DATA!C142</f>
        <v>0</v>
      </c>
      <c r="F95" s="3">
        <f>DATA!D142</f>
        <v>0</v>
      </c>
      <c r="G95" s="3">
        <f>DATA!E142</f>
        <v>0</v>
      </c>
      <c r="H95" s="3">
        <f>DATA!F142</f>
        <v>0</v>
      </c>
      <c r="J95" s="2">
        <f t="shared" si="14"/>
        <v>0</v>
      </c>
      <c r="K95" s="2">
        <f t="shared" si="15"/>
        <v>89</v>
      </c>
      <c r="L95" s="2">
        <f t="shared" si="16"/>
        <v>0</v>
      </c>
      <c r="M95" s="2">
        <f t="shared" si="16"/>
        <v>0</v>
      </c>
      <c r="N95" s="2">
        <f t="shared" si="12"/>
        <v>0</v>
      </c>
      <c r="O95" s="2">
        <f t="shared" si="13"/>
        <v>0</v>
      </c>
      <c r="Q95" s="2">
        <f>SUM(L$6:L95)</f>
        <v>9</v>
      </c>
      <c r="R95" s="2">
        <f>SUM(M$6:M95)</f>
        <v>9</v>
      </c>
      <c r="S95" s="2">
        <f>SUM(N$6:N95)</f>
        <v>7</v>
      </c>
      <c r="T95" s="2">
        <f>SUM(O$6:O95)</f>
        <v>7</v>
      </c>
    </row>
    <row r="96" spans="3:20">
      <c r="C96" s="2">
        <f t="shared" si="18"/>
        <v>90</v>
      </c>
      <c r="D96" s="2">
        <f t="shared" si="17"/>
        <v>2074</v>
      </c>
      <c r="E96" s="3">
        <f>DATA!C143</f>
        <v>0</v>
      </c>
      <c r="F96" s="3">
        <f>DATA!D143</f>
        <v>0</v>
      </c>
      <c r="G96" s="3">
        <f>DATA!E143</f>
        <v>0</v>
      </c>
      <c r="H96" s="3">
        <f>DATA!F143</f>
        <v>0</v>
      </c>
      <c r="J96" s="2">
        <f t="shared" si="14"/>
        <v>0</v>
      </c>
      <c r="K96" s="2">
        <f t="shared" si="15"/>
        <v>90</v>
      </c>
      <c r="L96" s="2">
        <f t="shared" si="16"/>
        <v>0</v>
      </c>
      <c r="M96" s="2">
        <f t="shared" si="16"/>
        <v>0</v>
      </c>
      <c r="N96" s="2">
        <f t="shared" si="12"/>
        <v>0</v>
      </c>
      <c r="O96" s="2">
        <f t="shared" si="13"/>
        <v>0</v>
      </c>
      <c r="Q96" s="2">
        <f>SUM(L$6:L96)</f>
        <v>9</v>
      </c>
      <c r="R96" s="2">
        <f>SUM(M$6:M96)</f>
        <v>9</v>
      </c>
      <c r="S96" s="2">
        <f>SUM(N$6:N96)</f>
        <v>7</v>
      </c>
      <c r="T96" s="2">
        <f>SUM(O$6:O96)</f>
        <v>7</v>
      </c>
    </row>
    <row r="97" spans="2:20">
      <c r="C97" s="2">
        <f t="shared" si="18"/>
        <v>91</v>
      </c>
      <c r="D97" s="2">
        <f t="shared" si="17"/>
        <v>2075</v>
      </c>
      <c r="E97" s="3">
        <f>DATA!C144</f>
        <v>0</v>
      </c>
      <c r="F97" s="3">
        <f>DATA!D144</f>
        <v>0</v>
      </c>
      <c r="G97" s="3">
        <f>DATA!E144</f>
        <v>0</v>
      </c>
      <c r="H97" s="3">
        <f>DATA!F144</f>
        <v>0</v>
      </c>
      <c r="J97" s="2">
        <f t="shared" si="14"/>
        <v>0</v>
      </c>
      <c r="K97" s="2">
        <f t="shared" si="15"/>
        <v>91</v>
      </c>
      <c r="L97" s="2">
        <f t="shared" si="16"/>
        <v>0</v>
      </c>
      <c r="M97" s="2">
        <f t="shared" si="16"/>
        <v>0</v>
      </c>
      <c r="N97" s="2">
        <f t="shared" si="12"/>
        <v>0</v>
      </c>
      <c r="O97" s="2">
        <f t="shared" si="13"/>
        <v>0</v>
      </c>
      <c r="Q97" s="2">
        <f>SUM(L$6:L97)</f>
        <v>9</v>
      </c>
      <c r="R97" s="2">
        <f>SUM(M$6:M97)</f>
        <v>9</v>
      </c>
      <c r="S97" s="2">
        <f>SUM(N$6:N97)</f>
        <v>7</v>
      </c>
      <c r="T97" s="2">
        <f>SUM(O$6:O97)</f>
        <v>7</v>
      </c>
    </row>
    <row r="98" spans="2:20">
      <c r="C98" s="2">
        <f t="shared" si="18"/>
        <v>92</v>
      </c>
      <c r="D98" s="2">
        <f t="shared" si="17"/>
        <v>2076</v>
      </c>
      <c r="E98" s="3">
        <f>DATA!C145</f>
        <v>0</v>
      </c>
      <c r="F98" s="3">
        <f>DATA!D145</f>
        <v>0</v>
      </c>
      <c r="G98" s="3">
        <f>DATA!E145</f>
        <v>0</v>
      </c>
      <c r="H98" s="3">
        <f>DATA!F145</f>
        <v>0</v>
      </c>
      <c r="J98" s="2">
        <f t="shared" si="14"/>
        <v>0</v>
      </c>
      <c r="K98" s="2">
        <f t="shared" si="15"/>
        <v>92</v>
      </c>
      <c r="L98" s="2">
        <f t="shared" si="16"/>
        <v>0</v>
      </c>
      <c r="M98" s="2">
        <f t="shared" si="16"/>
        <v>0</v>
      </c>
      <c r="N98" s="2">
        <f t="shared" si="12"/>
        <v>0</v>
      </c>
      <c r="O98" s="2">
        <f t="shared" si="13"/>
        <v>0</v>
      </c>
      <c r="Q98" s="2">
        <f>SUM(L$6:L98)</f>
        <v>9</v>
      </c>
      <c r="R98" s="2">
        <f>SUM(M$6:M98)</f>
        <v>9</v>
      </c>
      <c r="S98" s="2">
        <f>SUM(N$6:N98)</f>
        <v>7</v>
      </c>
      <c r="T98" s="2">
        <f>SUM(O$6:O98)</f>
        <v>7</v>
      </c>
    </row>
    <row r="99" spans="2:20">
      <c r="C99" s="2">
        <f t="shared" si="18"/>
        <v>93</v>
      </c>
      <c r="D99" s="2">
        <f t="shared" si="17"/>
        <v>2077</v>
      </c>
      <c r="E99" s="3">
        <f>DATA!C146</f>
        <v>0</v>
      </c>
      <c r="F99" s="3">
        <f>DATA!D146</f>
        <v>0</v>
      </c>
      <c r="G99" s="3">
        <f>DATA!E146</f>
        <v>0</v>
      </c>
      <c r="H99" s="3">
        <f>DATA!F146</f>
        <v>0</v>
      </c>
      <c r="J99" s="2">
        <f t="shared" si="14"/>
        <v>0</v>
      </c>
      <c r="K99" s="2">
        <f t="shared" si="15"/>
        <v>93</v>
      </c>
      <c r="L99" s="2">
        <f t="shared" si="16"/>
        <v>0</v>
      </c>
      <c r="M99" s="2">
        <f t="shared" si="16"/>
        <v>0</v>
      </c>
      <c r="N99" s="2">
        <f t="shared" si="12"/>
        <v>0</v>
      </c>
      <c r="O99" s="2">
        <f t="shared" si="13"/>
        <v>0</v>
      </c>
      <c r="Q99" s="2">
        <f>SUM(L$6:L99)</f>
        <v>9</v>
      </c>
      <c r="R99" s="2">
        <f>SUM(M$6:M99)</f>
        <v>9</v>
      </c>
      <c r="S99" s="2">
        <f>SUM(N$6:N99)</f>
        <v>7</v>
      </c>
      <c r="T99" s="2">
        <f>SUM(O$6:O99)</f>
        <v>7</v>
      </c>
    </row>
    <row r="100" spans="2:20">
      <c r="C100" s="2">
        <f t="shared" si="18"/>
        <v>94</v>
      </c>
      <c r="D100" s="2">
        <f t="shared" si="17"/>
        <v>2078</v>
      </c>
      <c r="E100" s="3">
        <f>DATA!C147</f>
        <v>0</v>
      </c>
      <c r="F100" s="3">
        <f>DATA!D147</f>
        <v>0</v>
      </c>
      <c r="G100" s="3">
        <f>DATA!E147</f>
        <v>0</v>
      </c>
      <c r="H100" s="3">
        <f>DATA!F147</f>
        <v>0</v>
      </c>
      <c r="J100" s="2">
        <f t="shared" si="14"/>
        <v>0</v>
      </c>
      <c r="K100" s="2">
        <f t="shared" si="15"/>
        <v>94</v>
      </c>
      <c r="L100" s="2">
        <f t="shared" si="16"/>
        <v>0</v>
      </c>
      <c r="M100" s="2">
        <f t="shared" si="16"/>
        <v>0</v>
      </c>
      <c r="N100" s="2">
        <f t="shared" si="12"/>
        <v>0</v>
      </c>
      <c r="O100" s="2">
        <f t="shared" si="13"/>
        <v>0</v>
      </c>
      <c r="Q100" s="2">
        <f>SUM(L$6:L100)</f>
        <v>9</v>
      </c>
      <c r="R100" s="2">
        <f>SUM(M$6:M100)</f>
        <v>9</v>
      </c>
      <c r="S100" s="2">
        <f>SUM(N$6:N100)</f>
        <v>7</v>
      </c>
      <c r="T100" s="2">
        <f>SUM(O$6:O100)</f>
        <v>7</v>
      </c>
    </row>
    <row r="101" spans="2:20">
      <c r="C101" s="2">
        <f t="shared" si="18"/>
        <v>95</v>
      </c>
      <c r="D101" s="2">
        <f t="shared" si="17"/>
        <v>2079</v>
      </c>
      <c r="E101" s="3">
        <f>DATA!C148</f>
        <v>0</v>
      </c>
      <c r="F101" s="3">
        <f>DATA!D148</f>
        <v>0</v>
      </c>
      <c r="G101" s="3">
        <f>DATA!E148</f>
        <v>0</v>
      </c>
      <c r="H101" s="3">
        <f>DATA!F148</f>
        <v>0</v>
      </c>
      <c r="J101" s="2">
        <f t="shared" si="14"/>
        <v>0</v>
      </c>
      <c r="K101" s="2">
        <f t="shared" si="15"/>
        <v>95</v>
      </c>
      <c r="L101" s="2">
        <f t="shared" si="16"/>
        <v>0</v>
      </c>
      <c r="M101" s="2">
        <f t="shared" si="16"/>
        <v>0</v>
      </c>
      <c r="N101" s="2">
        <f t="shared" si="12"/>
        <v>0</v>
      </c>
      <c r="O101" s="2">
        <f t="shared" si="13"/>
        <v>0</v>
      </c>
      <c r="Q101" s="2">
        <f>SUM(L$6:L101)</f>
        <v>9</v>
      </c>
      <c r="R101" s="2">
        <f>SUM(M$6:M101)</f>
        <v>9</v>
      </c>
      <c r="S101" s="2">
        <f>SUM(N$6:N101)</f>
        <v>7</v>
      </c>
      <c r="T101" s="2">
        <f>SUM(O$6:O101)</f>
        <v>7</v>
      </c>
    </row>
    <row r="102" spans="2:20">
      <c r="C102" s="2">
        <f t="shared" si="18"/>
        <v>96</v>
      </c>
      <c r="D102" s="2">
        <f t="shared" si="17"/>
        <v>2080</v>
      </c>
      <c r="E102" s="3">
        <f>DATA!C149</f>
        <v>0</v>
      </c>
      <c r="F102" s="3">
        <f>DATA!D149</f>
        <v>0</v>
      </c>
      <c r="G102" s="3">
        <f>DATA!E149</f>
        <v>0</v>
      </c>
      <c r="H102" s="3">
        <f>DATA!F149</f>
        <v>0</v>
      </c>
      <c r="J102" s="2">
        <f t="shared" si="14"/>
        <v>0</v>
      </c>
      <c r="K102" s="2">
        <f t="shared" si="15"/>
        <v>96</v>
      </c>
      <c r="L102" s="2">
        <f t="shared" si="16"/>
        <v>0</v>
      </c>
      <c r="M102" s="2">
        <f t="shared" si="16"/>
        <v>0</v>
      </c>
      <c r="N102" s="2">
        <f t="shared" si="12"/>
        <v>0</v>
      </c>
      <c r="O102" s="2">
        <f t="shared" si="13"/>
        <v>0</v>
      </c>
      <c r="Q102" s="2">
        <f>SUM(L$6:L102)</f>
        <v>9</v>
      </c>
      <c r="R102" s="2">
        <f>SUM(M$6:M102)</f>
        <v>9</v>
      </c>
      <c r="S102" s="2">
        <f>SUM(N$6:N102)</f>
        <v>7</v>
      </c>
      <c r="T102" s="2">
        <f>SUM(O$6:O102)</f>
        <v>7</v>
      </c>
    </row>
    <row r="103" spans="2:20">
      <c r="C103" s="2">
        <f t="shared" si="18"/>
        <v>97</v>
      </c>
      <c r="D103" s="2">
        <f t="shared" si="17"/>
        <v>2081</v>
      </c>
      <c r="E103" s="3">
        <f>DATA!C150</f>
        <v>0</v>
      </c>
      <c r="F103" s="3">
        <f>DATA!D150</f>
        <v>0</v>
      </c>
      <c r="G103" s="3">
        <f>DATA!E150</f>
        <v>0</v>
      </c>
      <c r="H103" s="3">
        <f>DATA!F150</f>
        <v>0</v>
      </c>
      <c r="J103" s="2">
        <f t="shared" si="14"/>
        <v>0</v>
      </c>
      <c r="K103" s="2">
        <f t="shared" si="15"/>
        <v>97</v>
      </c>
      <c r="L103" s="2">
        <f t="shared" si="16"/>
        <v>0</v>
      </c>
      <c r="M103" s="2">
        <f t="shared" si="16"/>
        <v>0</v>
      </c>
      <c r="N103" s="2">
        <f t="shared" si="12"/>
        <v>0</v>
      </c>
      <c r="O103" s="2">
        <f t="shared" si="13"/>
        <v>0</v>
      </c>
      <c r="Q103" s="2">
        <f>SUM(L$6:L103)</f>
        <v>9</v>
      </c>
      <c r="R103" s="2">
        <f>SUM(M$6:M103)</f>
        <v>9</v>
      </c>
      <c r="S103" s="2">
        <f>SUM(N$6:N103)</f>
        <v>7</v>
      </c>
      <c r="T103" s="2">
        <f>SUM(O$6:O103)</f>
        <v>7</v>
      </c>
    </row>
    <row r="104" spans="2:20">
      <c r="C104" s="2">
        <f t="shared" si="18"/>
        <v>98</v>
      </c>
      <c r="D104" s="2">
        <f t="shared" si="17"/>
        <v>2082</v>
      </c>
      <c r="E104" s="3">
        <f>DATA!C151</f>
        <v>0</v>
      </c>
      <c r="F104" s="3">
        <f>DATA!D151</f>
        <v>0</v>
      </c>
      <c r="G104" s="3">
        <f>DATA!E151</f>
        <v>0</v>
      </c>
      <c r="H104" s="3">
        <f>DATA!F151</f>
        <v>0</v>
      </c>
      <c r="J104" s="2">
        <f t="shared" si="14"/>
        <v>0</v>
      </c>
      <c r="K104" s="2">
        <f t="shared" si="15"/>
        <v>98</v>
      </c>
      <c r="L104" s="2">
        <f t="shared" si="16"/>
        <v>0</v>
      </c>
      <c r="M104" s="2">
        <f t="shared" si="16"/>
        <v>0</v>
      </c>
      <c r="N104" s="2">
        <f t="shared" si="12"/>
        <v>0</v>
      </c>
      <c r="O104" s="2">
        <f t="shared" si="13"/>
        <v>0</v>
      </c>
      <c r="Q104" s="2">
        <f>SUM(L$6:L104)</f>
        <v>9</v>
      </c>
      <c r="R104" s="2">
        <f>SUM(M$6:M104)</f>
        <v>9</v>
      </c>
      <c r="S104" s="2">
        <f>SUM(N$6:N104)</f>
        <v>7</v>
      </c>
      <c r="T104" s="2">
        <f>SUM(O$6:O104)</f>
        <v>7</v>
      </c>
    </row>
    <row r="105" spans="2:20">
      <c r="C105" s="2">
        <f t="shared" si="18"/>
        <v>99</v>
      </c>
      <c r="D105" s="2">
        <f t="shared" si="17"/>
        <v>2083</v>
      </c>
      <c r="E105" s="3">
        <f>DATA!C152</f>
        <v>0</v>
      </c>
      <c r="F105" s="3">
        <f>DATA!D152</f>
        <v>0</v>
      </c>
      <c r="G105" s="3">
        <f>DATA!E152</f>
        <v>0</v>
      </c>
      <c r="H105" s="3">
        <f>DATA!F152</f>
        <v>0</v>
      </c>
      <c r="J105" s="2">
        <f t="shared" si="14"/>
        <v>0</v>
      </c>
      <c r="K105" s="2">
        <f t="shared" si="15"/>
        <v>99</v>
      </c>
      <c r="L105" s="2">
        <f t="shared" si="16"/>
        <v>0</v>
      </c>
      <c r="M105" s="2">
        <f t="shared" si="16"/>
        <v>0</v>
      </c>
      <c r="N105" s="2">
        <f t="shared" si="12"/>
        <v>0</v>
      </c>
      <c r="O105" s="2">
        <f t="shared" si="13"/>
        <v>0</v>
      </c>
      <c r="Q105" s="2">
        <f>SUM(L$6:L105)</f>
        <v>9</v>
      </c>
      <c r="R105" s="2">
        <f>SUM(M$6:M105)</f>
        <v>9</v>
      </c>
      <c r="S105" s="2">
        <f>SUM(N$6:N105)</f>
        <v>7</v>
      </c>
      <c r="T105" s="2">
        <f>SUM(O$6:O105)</f>
        <v>7</v>
      </c>
    </row>
    <row r="106" spans="2:20">
      <c r="C106" s="2">
        <f t="shared" si="18"/>
        <v>100</v>
      </c>
      <c r="D106" s="2">
        <f t="shared" si="17"/>
        <v>2084</v>
      </c>
      <c r="E106" s="3">
        <f>DATA!C153</f>
        <v>0</v>
      </c>
      <c r="F106" s="3">
        <f>DATA!D153</f>
        <v>0</v>
      </c>
      <c r="G106" s="3">
        <f>DATA!E153</f>
        <v>0</v>
      </c>
      <c r="H106" s="3">
        <f>DATA!F153</f>
        <v>0</v>
      </c>
      <c r="J106" s="2">
        <f t="shared" si="14"/>
        <v>0</v>
      </c>
      <c r="K106" s="2">
        <f t="shared" si="15"/>
        <v>100</v>
      </c>
      <c r="L106" s="2">
        <f t="shared" si="16"/>
        <v>0</v>
      </c>
      <c r="M106" s="2">
        <f t="shared" si="16"/>
        <v>0</v>
      </c>
      <c r="N106" s="2">
        <f t="shared" si="12"/>
        <v>0</v>
      </c>
      <c r="O106" s="2">
        <f t="shared" si="13"/>
        <v>0</v>
      </c>
      <c r="Q106" s="2">
        <f>SUM(L$6:L106)</f>
        <v>9</v>
      </c>
      <c r="R106" s="2">
        <f>SUM(M$6:M106)</f>
        <v>9</v>
      </c>
      <c r="S106" s="2">
        <f>SUM(N$6:N106)</f>
        <v>7</v>
      </c>
      <c r="T106" s="2">
        <f>SUM(O$6:O106)</f>
        <v>7</v>
      </c>
    </row>
    <row r="108" spans="2:20">
      <c r="C108" s="2">
        <f>VLOOKUP(E108,J7:K106,2,FALSE)</f>
        <v>30</v>
      </c>
      <c r="D108" s="2" t="s">
        <v>5</v>
      </c>
      <c r="E108" s="2">
        <v>7</v>
      </c>
      <c r="J108" s="2"/>
      <c r="K108" s="2">
        <f>VLOOKUP(M108,J7:M106,3)</f>
        <v>0</v>
      </c>
      <c r="L108" s="2">
        <f>SUM(L6:L107)</f>
        <v>9</v>
      </c>
      <c r="M108" s="2">
        <f>SUM(M6:M107)</f>
        <v>9</v>
      </c>
      <c r="N108" s="2">
        <f>SUM(N6:N107)</f>
        <v>7</v>
      </c>
      <c r="O108" s="2">
        <f>SUM(O6:O107)</f>
        <v>7</v>
      </c>
    </row>
    <row r="112" spans="2:20">
      <c r="B112" s="2" t="str">
        <f>F4</f>
        <v>Street</v>
      </c>
      <c r="C112" s="2" t="str">
        <f>E4</f>
        <v>Town</v>
      </c>
      <c r="D112" s="2" t="str">
        <f>G4</f>
        <v>Country</v>
      </c>
      <c r="E112" s="2" t="str">
        <f>H4</f>
        <v>Continent</v>
      </c>
      <c r="G112" s="2" t="str">
        <f>B112</f>
        <v>Street</v>
      </c>
      <c r="H112" s="2" t="str">
        <f t="shared" ref="H112:J112" si="19">C112</f>
        <v>Town</v>
      </c>
      <c r="I112" s="2" t="str">
        <f t="shared" si="19"/>
        <v>Country</v>
      </c>
      <c r="J112" s="2" t="str">
        <f t="shared" si="19"/>
        <v>Continent</v>
      </c>
    </row>
    <row r="113" spans="1:10">
      <c r="A113" s="2">
        <v>1</v>
      </c>
      <c r="B113" s="27" t="str">
        <f>DATA!B20</f>
        <v>Dupont Ave</v>
      </c>
      <c r="C113" s="27" t="str">
        <f>DATA!D20</f>
        <v>New York</v>
      </c>
      <c r="D113" s="27" t="str">
        <f>DATA!F20</f>
        <v>USA</v>
      </c>
      <c r="E113" s="27" t="str">
        <f>DATA!H20</f>
        <v>America</v>
      </c>
      <c r="G113" s="2">
        <f>IF(B113=0,0,COUNTIF(F$7:F$106,B113))</f>
        <v>3</v>
      </c>
      <c r="H113" s="2">
        <f t="shared" ref="H113:H137" si="20">IF(C113=0,0,COUNTIF(E$7:E$106,C113))</f>
        <v>2</v>
      </c>
      <c r="I113" s="2">
        <f t="shared" ref="I113:J119" si="21">IF(D113=0,0,COUNTIF(G$7:G$106,D113))</f>
        <v>9</v>
      </c>
      <c r="J113" s="2">
        <f t="shared" si="21"/>
        <v>10</v>
      </c>
    </row>
    <row r="114" spans="1:10">
      <c r="A114" s="2">
        <v>2</v>
      </c>
      <c r="B114" s="27" t="str">
        <f>DATA!B21</f>
        <v>Ciro Circuit</v>
      </c>
      <c r="C114" s="27" t="str">
        <f>DATA!D21</f>
        <v>San Francisco</v>
      </c>
      <c r="D114" s="27" t="str">
        <f>DATA!F21</f>
        <v>France</v>
      </c>
      <c r="E114" s="27" t="str">
        <f>DATA!H21</f>
        <v>Europe</v>
      </c>
      <c r="G114" s="2">
        <f t="shared" ref="G114:G137" si="22">IF(B114=0,0,COUNTIF(F$7:F$106,B114))</f>
        <v>3</v>
      </c>
      <c r="H114" s="2">
        <f t="shared" si="20"/>
        <v>4</v>
      </c>
      <c r="I114" s="2">
        <f t="shared" si="21"/>
        <v>2</v>
      </c>
      <c r="J114" s="2">
        <f t="shared" si="21"/>
        <v>9</v>
      </c>
    </row>
    <row r="115" spans="1:10">
      <c r="A115" s="2">
        <v>3</v>
      </c>
      <c r="B115" s="27" t="str">
        <f>DATA!B22</f>
        <v>24th Street</v>
      </c>
      <c r="C115" s="27" t="str">
        <f>DATA!D22</f>
        <v>Duluth</v>
      </c>
      <c r="D115" s="27" t="str">
        <f>DATA!F22</f>
        <v>Italy</v>
      </c>
      <c r="E115" s="27" t="str">
        <f>DATA!H22</f>
        <v>Asia</v>
      </c>
      <c r="G115" s="2">
        <f t="shared" si="22"/>
        <v>2</v>
      </c>
      <c r="H115" s="2">
        <f t="shared" si="20"/>
        <v>3</v>
      </c>
      <c r="I115" s="2">
        <f t="shared" si="21"/>
        <v>3</v>
      </c>
      <c r="J115" s="2">
        <f t="shared" si="21"/>
        <v>6</v>
      </c>
    </row>
    <row r="116" spans="1:10">
      <c r="A116" s="2">
        <v>4</v>
      </c>
      <c r="B116" s="27" t="str">
        <f>DATA!B23</f>
        <v>25th Street</v>
      </c>
      <c r="C116" s="27" t="str">
        <f>DATA!D23</f>
        <v>Paris</v>
      </c>
      <c r="D116" s="27" t="str">
        <f>DATA!F23</f>
        <v>Bulgaria</v>
      </c>
      <c r="E116" s="27" t="str">
        <f>DATA!H23</f>
        <v>Australia</v>
      </c>
      <c r="G116" s="2">
        <f t="shared" si="22"/>
        <v>4</v>
      </c>
      <c r="H116" s="2">
        <f t="shared" si="20"/>
        <v>2</v>
      </c>
      <c r="I116" s="2">
        <f t="shared" si="21"/>
        <v>5</v>
      </c>
      <c r="J116" s="2">
        <f t="shared" si="21"/>
        <v>3</v>
      </c>
    </row>
    <row r="117" spans="1:10">
      <c r="A117" s="2">
        <v>5</v>
      </c>
      <c r="B117" s="27" t="str">
        <f>DATA!B24</f>
        <v>26th Street</v>
      </c>
      <c r="C117" s="27" t="str">
        <f>DATA!D24</f>
        <v>Rome</v>
      </c>
      <c r="D117" s="27" t="str">
        <f>DATA!F24</f>
        <v>China</v>
      </c>
      <c r="E117" s="28" t="str">
        <f>DATA!H24</f>
        <v>Africa</v>
      </c>
      <c r="G117" s="2">
        <f t="shared" si="22"/>
        <v>3</v>
      </c>
      <c r="H117" s="2">
        <f t="shared" si="20"/>
        <v>3</v>
      </c>
      <c r="I117" s="2">
        <f t="shared" si="21"/>
        <v>3</v>
      </c>
      <c r="J117" s="8">
        <f t="shared" si="21"/>
        <v>2</v>
      </c>
    </row>
    <row r="118" spans="1:10">
      <c r="A118" s="2">
        <v>6</v>
      </c>
      <c r="B118" s="27" t="str">
        <f>DATA!B25</f>
        <v>Avenue 1</v>
      </c>
      <c r="C118" s="27" t="str">
        <f>DATA!D25</f>
        <v>Sofia</v>
      </c>
      <c r="D118" s="29" t="str">
        <f>DATA!F25</f>
        <v>Lebanon</v>
      </c>
      <c r="E118" s="28">
        <f>DATA!H25</f>
        <v>0</v>
      </c>
      <c r="G118" s="2">
        <f t="shared" si="22"/>
        <v>2</v>
      </c>
      <c r="H118" s="7">
        <f t="shared" si="20"/>
        <v>5</v>
      </c>
      <c r="I118" s="6">
        <f t="shared" si="21"/>
        <v>3</v>
      </c>
      <c r="J118" s="8">
        <f t="shared" si="21"/>
        <v>0</v>
      </c>
    </row>
    <row r="119" spans="1:10">
      <c r="A119" s="2">
        <v>7</v>
      </c>
      <c r="B119" s="27" t="str">
        <f>DATA!B26</f>
        <v>Avenue 2</v>
      </c>
      <c r="C119" s="27" t="str">
        <f>DATA!D26</f>
        <v>HongKong</v>
      </c>
      <c r="D119" s="29" t="str">
        <f>DATA!F26</f>
        <v>Australia</v>
      </c>
      <c r="E119" s="27">
        <f>DATA!H26</f>
        <v>0</v>
      </c>
      <c r="G119" s="2">
        <f t="shared" si="22"/>
        <v>3</v>
      </c>
      <c r="H119" s="7">
        <f t="shared" si="20"/>
        <v>3</v>
      </c>
      <c r="I119" s="6">
        <f t="shared" si="21"/>
        <v>3</v>
      </c>
      <c r="J119" s="8">
        <f t="shared" si="21"/>
        <v>0</v>
      </c>
    </row>
    <row r="120" spans="1:10">
      <c r="A120" s="2">
        <v>8</v>
      </c>
      <c r="B120" s="27" t="str">
        <f>DATA!B27</f>
        <v>Avenue 3</v>
      </c>
      <c r="C120" s="27" t="str">
        <f>DATA!D27</f>
        <v>Beirut</v>
      </c>
      <c r="D120" s="29" t="str">
        <f>DATA!F27</f>
        <v>Ghana</v>
      </c>
      <c r="E120" s="30">
        <v>0</v>
      </c>
      <c r="G120" s="2">
        <f t="shared" si="22"/>
        <v>5</v>
      </c>
      <c r="H120" s="7">
        <f t="shared" si="20"/>
        <v>3</v>
      </c>
      <c r="I120" s="6">
        <f t="shared" ref="I120:I137" si="23">IF(D120=0,0,COUNTIF(G$7:G$106,D120))</f>
        <v>2</v>
      </c>
      <c r="J120" s="8"/>
    </row>
    <row r="121" spans="1:10">
      <c r="A121" s="2">
        <v>9</v>
      </c>
      <c r="B121" s="27" t="str">
        <f>DATA!B28</f>
        <v>Avenue 4</v>
      </c>
      <c r="C121" s="27" t="str">
        <f>DATA!D28</f>
        <v>Perth</v>
      </c>
      <c r="D121" s="29">
        <f>DATA!F28</f>
        <v>0</v>
      </c>
      <c r="E121" s="30">
        <v>0</v>
      </c>
      <c r="G121" s="2">
        <f t="shared" si="22"/>
        <v>3</v>
      </c>
      <c r="H121" s="7">
        <f t="shared" si="20"/>
        <v>3</v>
      </c>
      <c r="I121" s="6">
        <f t="shared" si="23"/>
        <v>0</v>
      </c>
      <c r="J121" s="9"/>
    </row>
    <row r="122" spans="1:10">
      <c r="A122" s="2">
        <v>10</v>
      </c>
      <c r="B122" s="27" t="str">
        <f>DATA!B29</f>
        <v>Avenue 5</v>
      </c>
      <c r="C122" s="27" t="str">
        <f>DATA!D29</f>
        <v>Blackwater</v>
      </c>
      <c r="D122" s="29">
        <f>DATA!F29</f>
        <v>0</v>
      </c>
      <c r="E122" s="30">
        <v>0</v>
      </c>
      <c r="G122" s="2">
        <f t="shared" si="22"/>
        <v>2</v>
      </c>
      <c r="H122" s="7">
        <f t="shared" si="20"/>
        <v>2</v>
      </c>
      <c r="I122" s="6">
        <f t="shared" si="23"/>
        <v>0</v>
      </c>
      <c r="J122" s="9"/>
    </row>
    <row r="123" spans="1:10">
      <c r="A123" s="2">
        <v>11</v>
      </c>
      <c r="B123" s="27">
        <f>DATA!B30</f>
        <v>0</v>
      </c>
      <c r="C123" s="27">
        <f>DATA!D30</f>
        <v>0</v>
      </c>
      <c r="D123" s="29">
        <f>DATA!F30</f>
        <v>0</v>
      </c>
      <c r="E123" s="30">
        <v>0</v>
      </c>
      <c r="G123" s="2">
        <f t="shared" si="22"/>
        <v>0</v>
      </c>
      <c r="H123" s="7">
        <f t="shared" si="20"/>
        <v>0</v>
      </c>
      <c r="I123" s="6">
        <f t="shared" si="23"/>
        <v>0</v>
      </c>
      <c r="J123" s="9"/>
    </row>
    <row r="124" spans="1:10">
      <c r="A124" s="2">
        <v>12</v>
      </c>
      <c r="B124" s="27">
        <f>DATA!B31</f>
        <v>0</v>
      </c>
      <c r="C124" s="27">
        <f>DATA!D31</f>
        <v>0</v>
      </c>
      <c r="D124" s="29">
        <f>DATA!F31</f>
        <v>0</v>
      </c>
      <c r="E124" s="30">
        <v>0</v>
      </c>
      <c r="G124" s="2">
        <f t="shared" si="22"/>
        <v>0</v>
      </c>
      <c r="H124" s="7">
        <f t="shared" si="20"/>
        <v>0</v>
      </c>
      <c r="I124" s="6">
        <f t="shared" si="23"/>
        <v>0</v>
      </c>
      <c r="J124" s="9"/>
    </row>
    <row r="125" spans="1:10">
      <c r="A125" s="2">
        <v>13</v>
      </c>
      <c r="B125" s="27">
        <f>DATA!B32</f>
        <v>0</v>
      </c>
      <c r="C125" s="27">
        <f>DATA!D32</f>
        <v>0</v>
      </c>
      <c r="D125" s="29">
        <f>DATA!F32</f>
        <v>0</v>
      </c>
      <c r="E125" s="30">
        <v>0</v>
      </c>
      <c r="G125" s="2">
        <f t="shared" si="22"/>
        <v>0</v>
      </c>
      <c r="H125" s="7">
        <f t="shared" si="20"/>
        <v>0</v>
      </c>
      <c r="I125" s="6">
        <f t="shared" si="23"/>
        <v>0</v>
      </c>
      <c r="J125" s="9"/>
    </row>
    <row r="126" spans="1:10">
      <c r="A126" s="2">
        <v>14</v>
      </c>
      <c r="B126" s="27">
        <f>DATA!B33</f>
        <v>0</v>
      </c>
      <c r="C126" s="27">
        <f>DATA!D33</f>
        <v>0</v>
      </c>
      <c r="D126" s="29">
        <f>DATA!F33</f>
        <v>0</v>
      </c>
      <c r="E126" s="30">
        <v>0</v>
      </c>
      <c r="G126" s="2">
        <f t="shared" si="22"/>
        <v>0</v>
      </c>
      <c r="H126" s="7">
        <f t="shared" si="20"/>
        <v>0</v>
      </c>
      <c r="I126" s="6">
        <f t="shared" si="23"/>
        <v>0</v>
      </c>
      <c r="J126" s="9"/>
    </row>
    <row r="127" spans="1:10">
      <c r="A127" s="2">
        <v>15</v>
      </c>
      <c r="B127" s="27">
        <f>DATA!B34</f>
        <v>0</v>
      </c>
      <c r="C127" s="27">
        <f>DATA!D34</f>
        <v>0</v>
      </c>
      <c r="D127" s="29">
        <f>DATA!F34</f>
        <v>0</v>
      </c>
      <c r="E127" s="30">
        <v>0</v>
      </c>
      <c r="G127" s="2">
        <f t="shared" si="22"/>
        <v>0</v>
      </c>
      <c r="H127" s="7">
        <f t="shared" si="20"/>
        <v>0</v>
      </c>
      <c r="I127" s="6">
        <f t="shared" si="23"/>
        <v>0</v>
      </c>
      <c r="J127" s="9"/>
    </row>
    <row r="128" spans="1:10">
      <c r="A128" s="2">
        <v>16</v>
      </c>
      <c r="B128" s="27">
        <f>DATA!B35</f>
        <v>0</v>
      </c>
      <c r="C128" s="27">
        <f>DATA!D35</f>
        <v>0</v>
      </c>
      <c r="D128" s="29">
        <f>DATA!F35</f>
        <v>0</v>
      </c>
      <c r="E128" s="30">
        <v>0</v>
      </c>
      <c r="G128" s="2">
        <f t="shared" si="22"/>
        <v>0</v>
      </c>
      <c r="H128" s="7">
        <f t="shared" si="20"/>
        <v>0</v>
      </c>
      <c r="I128" s="6">
        <f t="shared" si="23"/>
        <v>0</v>
      </c>
      <c r="J128" s="9"/>
    </row>
    <row r="129" spans="1:10">
      <c r="A129" s="2">
        <v>17</v>
      </c>
      <c r="B129" s="27">
        <f>DATA!B36</f>
        <v>0</v>
      </c>
      <c r="C129" s="27">
        <f>DATA!D36</f>
        <v>0</v>
      </c>
      <c r="D129" s="29">
        <f>DATA!F36</f>
        <v>0</v>
      </c>
      <c r="E129" s="30">
        <v>0</v>
      </c>
      <c r="G129" s="2">
        <f t="shared" si="22"/>
        <v>0</v>
      </c>
      <c r="H129" s="7">
        <f t="shared" si="20"/>
        <v>0</v>
      </c>
      <c r="I129" s="6">
        <f t="shared" si="23"/>
        <v>0</v>
      </c>
      <c r="J129" s="9"/>
    </row>
    <row r="130" spans="1:10">
      <c r="A130" s="2">
        <v>18</v>
      </c>
      <c r="B130" s="27">
        <f>DATA!B37</f>
        <v>0</v>
      </c>
      <c r="C130" s="27">
        <f>DATA!D37</f>
        <v>0</v>
      </c>
      <c r="D130" s="29">
        <f>DATA!F37</f>
        <v>0</v>
      </c>
      <c r="E130" s="30">
        <v>0</v>
      </c>
      <c r="G130" s="2">
        <f t="shared" si="22"/>
        <v>0</v>
      </c>
      <c r="H130" s="7">
        <f t="shared" si="20"/>
        <v>0</v>
      </c>
      <c r="I130" s="6">
        <f t="shared" si="23"/>
        <v>0</v>
      </c>
      <c r="J130" s="9"/>
    </row>
    <row r="131" spans="1:10">
      <c r="A131" s="2">
        <v>19</v>
      </c>
      <c r="B131" s="27">
        <f>DATA!B38</f>
        <v>0</v>
      </c>
      <c r="C131" s="27">
        <f>DATA!D38</f>
        <v>0</v>
      </c>
      <c r="D131" s="29">
        <f>DATA!F38</f>
        <v>0</v>
      </c>
      <c r="E131" s="30">
        <v>0</v>
      </c>
      <c r="G131" s="2">
        <f t="shared" si="22"/>
        <v>0</v>
      </c>
      <c r="H131" s="7">
        <f t="shared" si="20"/>
        <v>0</v>
      </c>
      <c r="I131" s="6">
        <f t="shared" si="23"/>
        <v>0</v>
      </c>
      <c r="J131" s="9"/>
    </row>
    <row r="132" spans="1:10">
      <c r="A132" s="2">
        <v>20</v>
      </c>
      <c r="B132" s="27">
        <f>DATA!B39</f>
        <v>0</v>
      </c>
      <c r="C132" s="27">
        <f>DATA!D39</f>
        <v>0</v>
      </c>
      <c r="D132" s="29">
        <f>DATA!F39</f>
        <v>0</v>
      </c>
      <c r="E132" s="30">
        <v>0</v>
      </c>
      <c r="G132" s="2">
        <f t="shared" si="22"/>
        <v>0</v>
      </c>
      <c r="H132" s="7">
        <f t="shared" si="20"/>
        <v>0</v>
      </c>
      <c r="I132" s="6">
        <f t="shared" si="23"/>
        <v>0</v>
      </c>
      <c r="J132" s="9"/>
    </row>
    <row r="133" spans="1:10">
      <c r="A133" s="2">
        <v>21</v>
      </c>
      <c r="B133" s="27">
        <f>DATA!B40</f>
        <v>0</v>
      </c>
      <c r="C133" s="27">
        <f>DATA!D40</f>
        <v>0</v>
      </c>
      <c r="D133" s="29">
        <f>DATA!F40</f>
        <v>0</v>
      </c>
      <c r="E133" s="30">
        <v>0</v>
      </c>
      <c r="G133" s="2">
        <f t="shared" si="22"/>
        <v>0</v>
      </c>
      <c r="H133" s="7">
        <f t="shared" si="20"/>
        <v>0</v>
      </c>
      <c r="I133" s="6">
        <f t="shared" si="23"/>
        <v>0</v>
      </c>
      <c r="J133" s="9"/>
    </row>
    <row r="134" spans="1:10">
      <c r="A134" s="2">
        <v>22</v>
      </c>
      <c r="B134" s="27">
        <f>DATA!B41</f>
        <v>0</v>
      </c>
      <c r="C134" s="27">
        <f>DATA!D41</f>
        <v>0</v>
      </c>
      <c r="D134" s="29">
        <f>DATA!F41</f>
        <v>0</v>
      </c>
      <c r="E134" s="30">
        <v>0</v>
      </c>
      <c r="G134" s="2">
        <f t="shared" si="22"/>
        <v>0</v>
      </c>
      <c r="H134" s="7">
        <f t="shared" si="20"/>
        <v>0</v>
      </c>
      <c r="I134" s="6">
        <f t="shared" si="23"/>
        <v>0</v>
      </c>
      <c r="J134" s="9"/>
    </row>
    <row r="135" spans="1:10">
      <c r="A135" s="2">
        <v>23</v>
      </c>
      <c r="B135" s="27">
        <f>DATA!B42</f>
        <v>0</v>
      </c>
      <c r="C135" s="27">
        <f>DATA!D42</f>
        <v>0</v>
      </c>
      <c r="D135" s="29">
        <f>DATA!F42</f>
        <v>0</v>
      </c>
      <c r="E135" s="30">
        <v>0</v>
      </c>
      <c r="G135" s="2">
        <f t="shared" si="22"/>
        <v>0</v>
      </c>
      <c r="H135" s="7">
        <f t="shared" si="20"/>
        <v>0</v>
      </c>
      <c r="I135" s="6">
        <f t="shared" si="23"/>
        <v>0</v>
      </c>
      <c r="J135" s="9"/>
    </row>
    <row r="136" spans="1:10">
      <c r="A136" s="2">
        <v>24</v>
      </c>
      <c r="B136" s="27">
        <f>DATA!B43</f>
        <v>0</v>
      </c>
      <c r="C136" s="27">
        <f>DATA!D43</f>
        <v>0</v>
      </c>
      <c r="D136" s="29">
        <f>DATA!F43</f>
        <v>0</v>
      </c>
      <c r="E136" s="30">
        <v>0</v>
      </c>
      <c r="G136" s="2">
        <f t="shared" si="22"/>
        <v>0</v>
      </c>
      <c r="H136" s="7">
        <f t="shared" si="20"/>
        <v>0</v>
      </c>
      <c r="I136" s="6">
        <f t="shared" si="23"/>
        <v>0</v>
      </c>
      <c r="J136" s="9"/>
    </row>
    <row r="137" spans="1:10">
      <c r="A137" s="2">
        <v>25</v>
      </c>
      <c r="B137" s="27">
        <f>DATA!B44</f>
        <v>0</v>
      </c>
      <c r="C137" s="27">
        <f>DATA!D44</f>
        <v>0</v>
      </c>
      <c r="D137" s="29">
        <f>DATA!F44</f>
        <v>0</v>
      </c>
      <c r="E137" s="31">
        <v>0</v>
      </c>
      <c r="G137" s="2">
        <f t="shared" si="22"/>
        <v>0</v>
      </c>
      <c r="H137" s="7">
        <f t="shared" si="20"/>
        <v>0</v>
      </c>
      <c r="I137" s="6">
        <f t="shared" si="23"/>
        <v>0</v>
      </c>
      <c r="J137" s="10"/>
    </row>
    <row r="139" spans="1:10">
      <c r="B139" s="2">
        <f>COUNTIF(B113:B137,"&lt;&gt;0")</f>
        <v>10</v>
      </c>
      <c r="C139" s="2">
        <f t="shared" ref="C139:E139" si="24">COUNTIF(C113:C137,"&lt;&gt;0")</f>
        <v>10</v>
      </c>
      <c r="D139" s="2">
        <f t="shared" si="24"/>
        <v>8</v>
      </c>
      <c r="E139" s="2">
        <f t="shared" si="24"/>
        <v>5</v>
      </c>
      <c r="G139" s="2">
        <f>SUM(G113:G138)</f>
        <v>30</v>
      </c>
      <c r="H139" s="2">
        <f>SUM(H113:H138)</f>
        <v>30</v>
      </c>
      <c r="I139" s="2">
        <f>SUM(I113:I138)</f>
        <v>30</v>
      </c>
      <c r="J139" s="2">
        <f>SUM(J113:J138)</f>
        <v>30</v>
      </c>
    </row>
    <row r="141" spans="1:10">
      <c r="G141" s="33">
        <f>G139/B139</f>
        <v>3</v>
      </c>
      <c r="H141" s="33">
        <f t="shared" ref="H141:J141" si="25">H139/C139</f>
        <v>3</v>
      </c>
      <c r="I141" s="33">
        <f t="shared" si="25"/>
        <v>3.75</v>
      </c>
      <c r="J141" s="33">
        <f t="shared" si="25"/>
        <v>6</v>
      </c>
    </row>
  </sheetData>
  <pageMargins left="0.7" right="0.7" top="0.78740157499999996" bottom="0.78740157499999996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8</vt:i4>
      </vt:variant>
      <vt:variant>
        <vt:lpstr>Benannte Bereiche</vt:lpstr>
      </vt:variant>
      <vt:variant>
        <vt:i4>7</vt:i4>
      </vt:variant>
    </vt:vector>
  </HeadingPairs>
  <TitlesOfParts>
    <vt:vector size="15" baseType="lpstr">
      <vt:lpstr>WELCOME</vt:lpstr>
      <vt:lpstr>Navigation</vt:lpstr>
      <vt:lpstr>DATA</vt:lpstr>
      <vt:lpstr>Life</vt:lpstr>
      <vt:lpstr>changes</vt:lpstr>
      <vt:lpstr>years</vt:lpstr>
      <vt:lpstr>cosmofactor</vt:lpstr>
      <vt:lpstr>calc</vt:lpstr>
      <vt:lpstr>changes!Druckbereich</vt:lpstr>
      <vt:lpstr>cosmofactor!Druckbereich</vt:lpstr>
      <vt:lpstr>Life!Druckbereich</vt:lpstr>
      <vt:lpstr>Navigation!Druckbereich</vt:lpstr>
      <vt:lpstr>WELCOME!Druckbereich</vt:lpstr>
      <vt:lpstr>years!Druckbereich</vt:lpstr>
      <vt:lpstr>Life!Drucktitel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nutzer</cp:lastModifiedBy>
  <cp:lastPrinted>2014-01-23T14:12:15Z</cp:lastPrinted>
  <dcterms:created xsi:type="dcterms:W3CDTF">2014-01-19T21:49:12Z</dcterms:created>
  <dcterms:modified xsi:type="dcterms:W3CDTF">2014-01-30T10:41:40Z</dcterms:modified>
</cp:coreProperties>
</file>